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xr:revisionPtr revIDLastSave="0" documentId="13_ncr:1_{9A890B29-6E06-4B36-BE3A-ED06444DECDD}" xr6:coauthVersionLast="45" xr6:coauthVersionMax="45" xr10:uidLastSave="{00000000-0000-0000-0000-000000000000}"/>
  <bookViews>
    <workbookView showSheetTabs="0" xWindow="-48" yWindow="-48" windowWidth="23136" windowHeight="12432" tabRatio="975" xr2:uid="{00000000-000D-0000-FFFF-FFFF00000000}"/>
  </bookViews>
  <sheets>
    <sheet name="INTRODUCCIÓN" sheetId="4" r:id="rId1"/>
    <sheet name="INSTRUCCIONES PARA CUMPLIMENTAR" sheetId="16" r:id="rId2"/>
    <sheet name="PLAN DE MARKETING" sheetId="13" r:id="rId3"/>
    <sheet name="1. FASE ANALÍTICA" sheetId="2" r:id="rId4"/>
    <sheet name="2. DIAGNÓSTICO" sheetId="10" r:id="rId5"/>
    <sheet name="3. PLANIFICACIÓN - OBJETIVOS" sheetId="11" r:id="rId6"/>
    <sheet name="4. PLANIFICACIÓN - SEGMENTACIÓN" sheetId="9" r:id="rId7"/>
    <sheet name="5. PLANIFICAC - POSICIONAMIENTO" sheetId="8" r:id="rId8"/>
    <sheet name="6. PLANIFICAC - PDTO  SERVICIO" sheetId="7" r:id="rId9"/>
    <sheet name="7. PLANIFICACIÓN - PRECIO" sheetId="6" r:id="rId10"/>
    <sheet name="8. PLANIFICACIÓN - COMUNICACIÓN" sheetId="5" r:id="rId11"/>
    <sheet name="9. PLANIFICACIÓN - DISTRIBUCIÓN" sheetId="3" r:id="rId12"/>
    <sheet name="10. PLANIFIC - PUESTA EN MARCHA" sheetId="14" r:id="rId13"/>
    <sheet name="11. RESULTADOS PREVISIONALES" sheetId="15" r:id="rId14"/>
    <sheet name="Hoja1" sheetId="17" state="hidden" r:id="rId15"/>
    <sheet name="Hoja2" sheetId="18" r:id="rId16"/>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7" i="13" l="1"/>
  <c r="D125" i="13"/>
  <c r="D121" i="13"/>
  <c r="D119" i="13"/>
  <c r="D118" i="13"/>
  <c r="D117" i="13"/>
  <c r="D115" i="13"/>
  <c r="D113" i="13"/>
  <c r="D57" i="13"/>
  <c r="D58" i="13"/>
  <c r="D59" i="13"/>
  <c r="D60" i="13"/>
  <c r="D61" i="13"/>
  <c r="D62" i="13"/>
  <c r="D63" i="13"/>
  <c r="D64" i="13"/>
  <c r="D65" i="13"/>
  <c r="D56" i="13"/>
  <c r="C61" i="13"/>
  <c r="E61" i="13" s="1"/>
  <c r="E41" i="13"/>
  <c r="E40" i="13"/>
  <c r="E39" i="13"/>
  <c r="E38" i="13"/>
  <c r="D41" i="13"/>
  <c r="D40" i="13"/>
  <c r="D39" i="13"/>
  <c r="D38" i="13"/>
  <c r="E33" i="13"/>
  <c r="E32" i="13"/>
  <c r="E31" i="13"/>
  <c r="E30" i="13"/>
  <c r="D33" i="13"/>
  <c r="D32" i="13"/>
  <c r="D31" i="13"/>
  <c r="D30" i="13"/>
  <c r="F8" i="15"/>
  <c r="F9" i="15"/>
  <c r="F10" i="15"/>
  <c r="F11" i="15"/>
  <c r="F12" i="15"/>
  <c r="F13" i="15"/>
  <c r="F14" i="15"/>
  <c r="F15" i="15"/>
  <c r="F16" i="15"/>
  <c r="F7" i="15"/>
  <c r="C26" i="11"/>
  <c r="Q26" i="11" s="1"/>
  <c r="C27" i="11"/>
  <c r="C59" i="13" s="1"/>
  <c r="C28" i="11"/>
  <c r="C60" i="13" s="1"/>
  <c r="E60" i="13" s="1"/>
  <c r="C29" i="11"/>
  <c r="Q29" i="11" s="1"/>
  <c r="C30" i="11"/>
  <c r="E13" i="15" s="1"/>
  <c r="G13" i="15" s="1"/>
  <c r="C31" i="11"/>
  <c r="Q31" i="11" s="1"/>
  <c r="C32" i="11"/>
  <c r="C64" i="13" s="1"/>
  <c r="E64" i="13" s="1"/>
  <c r="C33" i="11"/>
  <c r="Q33" i="11" s="1"/>
  <c r="C25" i="11"/>
  <c r="E8" i="15" s="1"/>
  <c r="G8" i="15" s="1"/>
  <c r="C24" i="11"/>
  <c r="E7" i="15" s="1"/>
  <c r="G7" i="15" s="1"/>
  <c r="Q27" i="11"/>
  <c r="F91" i="2"/>
  <c r="E49" i="9"/>
  <c r="E48" i="9"/>
  <c r="E47" i="9"/>
  <c r="E46" i="9"/>
  <c r="C62" i="9" s="1"/>
  <c r="G62" i="9" s="1"/>
  <c r="K62" i="9" s="1"/>
  <c r="D49" i="9"/>
  <c r="E65" i="9" s="1"/>
  <c r="D48" i="9"/>
  <c r="E64" i="9" s="1"/>
  <c r="D47" i="9"/>
  <c r="E63" i="9" s="1"/>
  <c r="D46" i="9"/>
  <c r="I62" i="9" s="1"/>
  <c r="I65" i="9"/>
  <c r="C63" i="9"/>
  <c r="G63" i="9" s="1"/>
  <c r="K63" i="9" s="1"/>
  <c r="C64" i="9"/>
  <c r="G64" i="9" s="1"/>
  <c r="K64" i="9" s="1"/>
  <c r="C65" i="9"/>
  <c r="G65" i="9" s="1"/>
  <c r="K65" i="9" s="1"/>
  <c r="A132" i="13"/>
  <c r="A106" i="13"/>
  <c r="A102" i="13"/>
  <c r="A98" i="13"/>
  <c r="A94" i="13"/>
  <c r="A90" i="13"/>
  <c r="A86" i="13"/>
  <c r="A82" i="13"/>
  <c r="A53" i="13"/>
  <c r="A49" i="13"/>
  <c r="A26" i="13"/>
  <c r="A22" i="13"/>
  <c r="J58" i="14"/>
  <c r="G57" i="14"/>
  <c r="D57" i="14"/>
  <c r="G56" i="14"/>
  <c r="D56" i="14"/>
  <c r="H58" i="14"/>
  <c r="E58" i="14"/>
  <c r="B58" i="14"/>
  <c r="J53" i="14"/>
  <c r="H53" i="14"/>
  <c r="G52" i="14"/>
  <c r="E53" i="14"/>
  <c r="B53" i="14"/>
  <c r="D52" i="14"/>
  <c r="G51" i="14"/>
  <c r="G53" i="14" s="1"/>
  <c r="D51" i="14"/>
  <c r="D58" i="14" l="1"/>
  <c r="Q24" i="11"/>
  <c r="E10" i="15"/>
  <c r="G10" i="15" s="1"/>
  <c r="Q28" i="11"/>
  <c r="E14" i="15"/>
  <c r="G14" i="15" s="1"/>
  <c r="C65" i="13"/>
  <c r="E65" i="13" s="1"/>
  <c r="I63" i="9"/>
  <c r="E59" i="13"/>
  <c r="Q32" i="11"/>
  <c r="E15" i="15"/>
  <c r="G15" i="15" s="1"/>
  <c r="E11" i="15"/>
  <c r="G11" i="15" s="1"/>
  <c r="C56" i="13"/>
  <c r="E56" i="13" s="1"/>
  <c r="C62" i="13"/>
  <c r="E62" i="13" s="1"/>
  <c r="C58" i="13"/>
  <c r="E58" i="13" s="1"/>
  <c r="C57" i="13"/>
  <c r="E57" i="13" s="1"/>
  <c r="Q25" i="11"/>
  <c r="Q30" i="11"/>
  <c r="E9" i="15"/>
  <c r="G9" i="15" s="1"/>
  <c r="I64" i="9"/>
  <c r="A64" i="9"/>
  <c r="E16" i="15"/>
  <c r="G16" i="15" s="1"/>
  <c r="E12" i="15"/>
  <c r="G12" i="15" s="1"/>
  <c r="C63" i="13"/>
  <c r="E63" i="13" s="1"/>
  <c r="A63" i="9"/>
  <c r="A65" i="9"/>
  <c r="A62" i="9"/>
  <c r="E62" i="9"/>
  <c r="K51" i="14"/>
  <c r="K52" i="14"/>
  <c r="K53" i="14" s="1"/>
  <c r="G58" i="14"/>
  <c r="D53" i="14"/>
  <c r="K56" i="14"/>
  <c r="K57" i="14"/>
  <c r="G17" i="15" l="1"/>
  <c r="G22" i="15" s="1"/>
  <c r="Q34" i="11"/>
  <c r="E66" i="13"/>
  <c r="D112" i="13"/>
  <c r="K58" i="14"/>
  <c r="G24" i="15" l="1"/>
  <c r="D114" i="13" s="1"/>
  <c r="G26" i="15" l="1"/>
  <c r="G30" i="15" l="1"/>
  <c r="D116" i="13"/>
  <c r="G32" i="15" l="1"/>
  <c r="D120" i="13"/>
  <c r="G33" i="15" l="1"/>
  <c r="D122" i="13"/>
  <c r="G34" i="15" l="1"/>
  <c r="D123" i="13"/>
  <c r="G36" i="15" l="1"/>
  <c r="D124" i="13"/>
  <c r="G38" i="15" l="1"/>
  <c r="D128" i="13" s="1"/>
  <c r="D126" i="13"/>
</calcChain>
</file>

<file path=xl/sharedStrings.xml><?xml version="1.0" encoding="utf-8"?>
<sst xmlns="http://schemas.openxmlformats.org/spreadsheetml/2006/main" count="490" uniqueCount="381">
  <si>
    <t xml:space="preserve">     →  • En cada apartado dispone de unas preguntas y de unos comentarios que le ayudarán a comprender e interpretar cada parte del plan de marketing. Los comentarios sombreados en color gris puede borrarlos una vez haya contestado cada apartado, pues responden a una mera intención aclaratoria y de ayuda para el logro de los fines perseguidos en cada fase.</t>
  </si>
  <si>
    <t>Y recuerde, no imprama aquello que realmente no sea necesario, así contribuirá a la conservación de los recursos naturales</t>
  </si>
  <si>
    <t>Tabla 2. Cuenta de resultados previsional</t>
  </si>
  <si>
    <t>Tabla 1. Control de desviaciones, en unidades físicas y económicas.</t>
  </si>
  <si>
    <t>VENTAS BRUTAS</t>
  </si>
  <si>
    <t>VENTAS NETAS</t>
  </si>
  <si>
    <t>MARGEN BRUTO SOBRE VENTAS</t>
  </si>
  <si>
    <t>RESULTADO ANTES DE IMPUESTOS E INTERESES</t>
  </si>
  <si>
    <t>Otros ingresos o gastos de explotación (+ ó -)</t>
  </si>
  <si>
    <t>RESULTADO ANTES DE IMPUESTOS</t>
  </si>
  <si>
    <t>RESULTADO DEL PERIODO</t>
  </si>
  <si>
    <t>BENEFICIO NO DISTRIBUIDO</t>
  </si>
  <si>
    <t>CASH FLOW ECONÓMICO*</t>
  </si>
  <si>
    <t>* Representa el efectivo que ha generado la empresa en el período reflejado en la cuenta de resultados. Se denomina Flujo de caja económico o Cash-flow económico.</t>
  </si>
  <si>
    <t>Otros ingresos o gastos financieros       (+ ó -)</t>
  </si>
  <si>
    <r>
      <t>Mediante una matriz de planificación</t>
    </r>
    <r>
      <rPr>
        <sz val="10"/>
        <color indexed="9"/>
        <rFont val="Arial"/>
        <family val="2"/>
      </rPr>
      <t xml:space="preserve"> se podrá conocer si se logran los resultados esperados para cada uno de los objetivos específicos determinados:</t>
    </r>
  </si>
  <si>
    <t>Plan de Marketing</t>
  </si>
  <si>
    <t xml:space="preserve">Basándose en su proyecto empresarial, comenzaremos a realizar el Plan de Marketing. </t>
  </si>
  <si>
    <t xml:space="preserve">Para ello empezaremos por un análisis interno sobre la propia empresa, después continuaremos con un análisis externo. </t>
  </si>
  <si>
    <t>Análisis Interno: el análisis de la empresa proporciona información importante para el plan de marketing.</t>
  </si>
  <si>
    <t>A continuación le planteamos una serie de cuestiones  sobre las que deberá reflexionar y responder:</t>
  </si>
  <si>
    <t>Objeto social de la empresa:</t>
  </si>
  <si>
    <t>Descripción breve de los productos / servicios:</t>
  </si>
  <si>
    <t>Características de la empresa:</t>
  </si>
  <si>
    <t xml:space="preserve">Razón social: </t>
  </si>
  <si>
    <t xml:space="preserve">Domicilio Social: </t>
  </si>
  <si>
    <t>Municipio:</t>
  </si>
  <si>
    <t>Provincia:</t>
  </si>
  <si>
    <t>Antecedentes de los promotores:</t>
  </si>
  <si>
    <t>• Motivos de la iniciativa empresarial</t>
  </si>
  <si>
    <t>• Objetivos personales para poner en marcha la empresa</t>
  </si>
  <si>
    <t>• Indicar en qué ayudará la experiencia profesional previa en la presente  iniciativa</t>
  </si>
  <si>
    <t>• Indicar cómo se resolverán los problemas del trabajo en grupo</t>
  </si>
  <si>
    <t>• Datos de los promotores: nombre, apellidos, número D. N. I., profesión y edad.</t>
  </si>
  <si>
    <t>• Participaciones sociales.</t>
  </si>
  <si>
    <t>• Novedades de la idea</t>
  </si>
  <si>
    <t>• Tecnología</t>
  </si>
  <si>
    <t>• Herramientas de promoción y comunicación</t>
  </si>
  <si>
    <t xml:space="preserve">• Descripción de las instalaciones </t>
  </si>
  <si>
    <t>• Organización del servicio</t>
  </si>
  <si>
    <t>• Seguros, permisos y Prevención de Riesgos Laborales</t>
  </si>
  <si>
    <t>Análisis Externo: el análisis del micro y macro entornos  proporciona información importante para el plan de marketing.</t>
  </si>
  <si>
    <t>Macroentorno. Procurar exponer todas las tendencias importantes para la actividad de la empresa relativas a:</t>
  </si>
  <si>
    <t>Tendencias del entorno económico:</t>
  </si>
  <si>
    <t>Tendencias del entorno mediambiental:</t>
  </si>
  <si>
    <t>Tendencias del entorno tecnológico:</t>
  </si>
  <si>
    <t>Tendencias del entorno político:</t>
  </si>
  <si>
    <t>Tendencias del entorno cultural:</t>
  </si>
  <si>
    <t>Microentorno. En este apartado se analizan todos los actores importantes para la empresa:</t>
  </si>
  <si>
    <t>Suministradores:</t>
  </si>
  <si>
    <t>Distribuidores:</t>
  </si>
  <si>
    <t>Empresas de almacenamiento y/o transporte:</t>
  </si>
  <si>
    <t>Agencias de servicios de marketing:</t>
  </si>
  <si>
    <t>El mercado. Los clientes:</t>
  </si>
  <si>
    <t>ENTORNO</t>
  </si>
  <si>
    <t>EMPRESA</t>
  </si>
  <si>
    <t>OPORTUNIDADES</t>
  </si>
  <si>
    <t>AMENAZAS</t>
  </si>
  <si>
    <t>FORTALEZAS</t>
  </si>
  <si>
    <t>DEBILIDADES</t>
  </si>
  <si>
    <t>Análisis DAFO:</t>
  </si>
  <si>
    <t xml:space="preserve">Tendencias del entorno demográfico: </t>
  </si>
  <si>
    <t xml:space="preserve">Los objetivos, en principio, determinan numéricamente dónde queremos llegar y de qué forma;
Éstos además deben ser acordes al plan estratégico general.
No es recomendable que el número de objetivos que nos planteemos sea muy numeroso y, en cualquier caso, resulta recomendable distinguir entre objetivos y sub-objetivos o, lo que es lo mismo, objetivos principales y secundarios.
Podemos distinguir entre objetivos cuantitativos, que se refieren a una propiedad numérica (ventas en cantidad de euros, porcentajes de incremento…) o cualitativos, que se refieren a una cualidad no numérica (mejorar la imagen de un producto, ganar en notoriedad…).
</t>
  </si>
  <si>
    <t>Defina los objetivos y subobjetivos para el plan de marketing, en coherencia con el análisis DAFO y con el resto de los objetivos.</t>
  </si>
  <si>
    <t>Para ello utilice la siguiente tabla, insertando tantas filas como sean necesarias:</t>
  </si>
  <si>
    <t>OBJETIVOS</t>
  </si>
  <si>
    <t>Financieros</t>
  </si>
  <si>
    <t>De Marketing</t>
  </si>
  <si>
    <t>De Ventas</t>
  </si>
  <si>
    <t>Ej.  Obtener una tasa de rendimiento sobre la inversión en el próximo año del 5 por ciento después de impuestos.</t>
  </si>
  <si>
    <t>Ej. Producir beneficios netos de 600.000 euros en 2011.</t>
  </si>
  <si>
    <t>Ej. Alcanzar unos ingresos por ventas de 800.000 euros en 2011, lo que representa un incremento del 7 por ciento sobre el último año.</t>
  </si>
  <si>
    <t>Ej. Expandir el número de puntos de distribución en un 12 por ciento.</t>
  </si>
  <si>
    <t>Describir los objetivos de ventas es crítico ya que esta fase determina en gran medida todo el Plan de Marketing: desde estimar el tamaño del mercado, hasta calcular la cantidad de publicidad y promoción precisas, dimensionar el departamento de Marketing, establecer el número y calidad de los canales de distribución y, sobre todo, determinar la cantidad de producto a elaborar.</t>
  </si>
  <si>
    <t>Ej. Alcanzar el año 1 unas ventas de 8000 productos tipo A, a un precio medio unitario de 2 €/ ud. Para obtener unos ingresos de 16.000 €.</t>
  </si>
  <si>
    <t>Ej. Alcanzar el año 1 unas ventas de 6000 productos tipo B, a un precio medio unitario de 3 €/ ud. Para obtener unos ingresos de 18.000 €.</t>
  </si>
  <si>
    <t xml:space="preserve">Cuando se realicen las fases sucesivas del Plan de Marketing se podrán descubrir factores que afecten la previsión de ventas, y por lo tanto, habrá que tenerlos en cuenta.
Una vez comenzada la ejecución del Plan de Marketing habrá que observar las ventas producidas hasta el momento actual, de esta manera sabremos si se van cumpliendo las expectativas, y en caso negativo, se podrán reajustar las previsiones de ventas para los siguientes años / trimestres de ejecución del Plan…
</t>
  </si>
  <si>
    <t>Segmentar un mercado es subdividirlo en conjuntos homogéneos de consumidores/as, de forma que cada uno de estos subconjuntos se pueda identificar claramente como mercado meta, y justifique el diseñar una estrategia de marketing adecuada para ese segmento.</t>
  </si>
  <si>
    <t>Un segmento de mercado consiste en un grupo grande que se puede identificar dentro de un mercado y que tiene deseos, poder de compra, ubicación geográfica, actitudes de compra o hábitos de compra similares.</t>
  </si>
  <si>
    <t>Un nicho es un grupo con una definición más estrecha, un mercado pequeño cuyas necesidades no están siendo bien atendidas. Normalmente se identifican los nichos dividiendo un segmento en subsegmentos, o definiendo un grupo que busca una combinación distintiva de beneficios.</t>
  </si>
  <si>
    <t>Mientras que los segmentos son relativamente grandes y por lo general atraen a varios competidores, los nichos son pequeños y normalmente sólo atraen a uno o dos.</t>
  </si>
  <si>
    <t>La esencia de la segmentación es conocer realmente a los consumidores. Uno de los elementos decisivos del éxito de una empresa es su capacidad de segmentar adecuadamente su mercado.</t>
  </si>
  <si>
    <t>La selección de mercados meta requiere de tres pasos principales:</t>
  </si>
  <si>
    <t>1. Segmentación: Identificar y definir los perfiles de distintos grupos de compradores que podrían requerir productos / servicios distintos.</t>
  </si>
  <si>
    <t>2. Selección de mercados meta: Seleccionar uno o más segmentos de mercado en los cuales penetrar.</t>
  </si>
  <si>
    <t>3. Posicionamiento en el mercado: Establecer y comunicar los beneficios distintivos clave de los productos / servicios en el mercado.</t>
  </si>
  <si>
    <t>Las principales variables de segmentación de los mercados de negocio son:</t>
  </si>
  <si>
    <t>¿Qué variable/s de segmentación piensa que pueden ser determinantes para hacer su segmentación?</t>
  </si>
  <si>
    <t>Utilizando dicha/s variable/s, divida su mercado en diferentes segmentos y haga una descripción de cada uno de ellos.</t>
  </si>
  <si>
    <t>Ahora sí nos vamos a centrar en la empresa. De los segmentos de mercado que ha obtenido, ¿a cuáles se va a dirigir su empresa?</t>
  </si>
  <si>
    <t>Una vez que la empresa ha elegido el /los segmento/os a los que se va a dirigir, debe decidir el posicionamiento a adoptar en cada segmento.</t>
  </si>
  <si>
    <t xml:space="preserve">Describa el segmento/s de mercado al que se dirige la empresa y para el que estamos estudiando la estrategia de Posicionamiento. Tenga en cuenta que existe la posibilidad de que la empresa tenga como público objetivo un solo segmento de mercado o varios. En el caso de que tenga varios segmentos, el posicionamiento de mercado puede ser diferente para cada segmento. </t>
  </si>
  <si>
    <t>Identifique y describa los atributos de posicionamiento (dimensiones de percepción que son los criterios subjetivos en base a los cuales los consumidores perciben de forma diferente a la empresa).</t>
  </si>
  <si>
    <t xml:space="preserve">Detalle cómo propone que se posicione la empresa (piense en un adjetivo con el que considere que debería identificarse a dicha empresa. Dicho adjetivo debe suponer una ventaja competitiva real y alcanzable). Ej. Carácter imitativo, ser como el líder; retar al líder, procurar ser mejor que el líder; ocupar el espacio vacío; explorar las dimensiones actuales para intentar adivinar las preferencias nuevas o futuras, etc…
</t>
  </si>
  <si>
    <t>COMENCEMOS…</t>
  </si>
  <si>
    <t xml:space="preserve">1. FASE ANALÍTICA: Análisis interno y externo. </t>
  </si>
  <si>
    <t>2. DIAGNÓSTICO: matriz DAFO y conclusiones.</t>
  </si>
  <si>
    <t>3. PLANIFICACIÓN: OBJETIVOS.</t>
  </si>
  <si>
    <t>4. PLANIFICACIÓN: SEGMENTACIÓN.</t>
  </si>
  <si>
    <t>5. PLANIFICACIÓN: POSICIONAMIENTO.</t>
  </si>
  <si>
    <t>6. PLANIFICACIÓN: PRODUCTO - SERVICIO.</t>
  </si>
  <si>
    <t>7. PLANIFICACIÓN: PRECIO.</t>
  </si>
  <si>
    <t>8. PLANIFICACIÓN: COMUNICACIÓN.</t>
  </si>
  <si>
    <t>9. PLANIFICACIÓN: DISTRIBUCIÓN.</t>
  </si>
  <si>
    <t>10. PLANIFICACIÓN: PUESTA EN MARCHA.</t>
  </si>
  <si>
    <t>PRODUCTO</t>
  </si>
  <si>
    <t>Describa la función básica de cada uno de los productos que desarrolla la empresa, teniendo en cuenta que la función básica es el servicio principal que presta el producto al/la consumidor/a, es decir, la necesidad básica que éste satisface.</t>
  </si>
  <si>
    <t>Describa las características tangibles de cada uno de los productos que desarrolla la empresa.</t>
  </si>
  <si>
    <t>Características técnicas</t>
  </si>
  <si>
    <t>Características funcionales</t>
  </si>
  <si>
    <t>Características estratégicas</t>
  </si>
  <si>
    <t>Se refieren a la estética del aspecto externo del producto para el cual se busca un óptimo que combine funcionalidad y belleza, y que al mismo tiempo sea clave para la diferenciación del producto.</t>
  </si>
  <si>
    <t xml:space="preserve">Composición física o química, normas técnicas o modo de fabricación. Tienen especial importancia cuando son percibidas por el/la consumidora, ya que pueden servir como base para la diferenciación del producto. </t>
  </si>
  <si>
    <t xml:space="preserve"> </t>
  </si>
  <si>
    <t>Envases, embalajes, etiquetado y, en general, la forma de presentación del producto. Son utilizadas fundamentalmente para la identificación del producto con la marca, y para la diferenciación respecto a los/as competidores/as.</t>
  </si>
  <si>
    <t xml:space="preserve">Describa los servicios conexos de cada uno de los productos que desarrolla la empresa. </t>
  </si>
  <si>
    <t>Muchos productos llevan incorporados una serie de servicios que los enriquecen y que influyen en la decisión del/la comprador/a, como son las formas de entrega, instalación, garantía, servicio post-venta, formas de financiación, nivel de información y asesoramiento, etc.</t>
  </si>
  <si>
    <t>Describa las características intangibles de cada uno de los productos que desarrolla la empresa.</t>
  </si>
  <si>
    <t>En algunos productos, los/as consumidores/as llegan a apreciar un significado o contenido simbólico que los enriquece y que facilita su diferenciación frente a los competidores.</t>
  </si>
  <si>
    <t>Anote aquí la/s marca/s que sugiere para dichos productos.</t>
  </si>
  <si>
    <t>Describa el diseño del envase y de etiqueta que sugeriría para los productos de la empresa.</t>
  </si>
  <si>
    <t>SERVICIO</t>
  </si>
  <si>
    <t>Basándonos en el Concepto elaborado, y teniendo en cuenta el público objetivo seleccionado, definiremos qué servicios se van a prestar (OFERTA) y cómo los vamos a prestar (SERVUCCIÓN).</t>
  </si>
  <si>
    <t>Especifique cómo debe ser el personal en contacto con el público usuario del servicio/s: perfil, presencia, actitud, nivel de conocimientos, etc.  Hágalo por separado por cada servicio que realice la empresa, si hay diferencias.</t>
  </si>
  <si>
    <t>Enumere los elementos físicos que ayudan a la prestación del servicio y las características fundamentales que deben tener. Hágalo por separado por cada servicio que realice la empresa, si hay diferencias.</t>
  </si>
  <si>
    <t>Comente cuál debería ser la participación del/la usuario/a (preinscripciones, nivel de interacción, etc.) en el servicio que estamos trabajando. Hágalo por separado por cada servicio que realice la empresa, si hay diferencias.</t>
  </si>
  <si>
    <t>Realice la servucción del/os  servicio/s: Proponga diferentes tipos de servicios que completen el servicio básico. Hágalo por separado por cada servicio que realice la empresa, si hay diferencias.</t>
  </si>
  <si>
    <t>En este apartado deberá seleccionar una u otra opción, o las dos (producto / servicio), en función a la actividad de la empresa.</t>
  </si>
  <si>
    <t>Los pasos a seguir para fijar el precio son:</t>
  </si>
  <si>
    <t xml:space="preserve">1. Determinar los objetivos. </t>
  </si>
  <si>
    <t xml:space="preserve">2. Identificar el mercado meta y sus capacidades de compra (segmentación) </t>
  </si>
  <si>
    <t xml:space="preserve">3. Demanda, competencia, coste, tener en cuenta las tres para determinar el precio. </t>
  </si>
  <si>
    <t xml:space="preserve">4. Estudiar las costumbres del sector y de los canales. </t>
  </si>
  <si>
    <t xml:space="preserve">5. Seleccionar una estrategia. </t>
  </si>
  <si>
    <t xml:space="preserve">6. Seleccionar un método de fijación de precios. </t>
  </si>
  <si>
    <t>7. Diseñar los mecanismos de seguimiento y control.</t>
  </si>
  <si>
    <t>Determine el/los objetivo/s a conseguir con el precio.</t>
  </si>
  <si>
    <t xml:space="preserve">Identifique el mercado meta y sus capacidades de compra (los segmentos de mercado con los que trabaja la empresa). </t>
  </si>
  <si>
    <t>Háblenos de las costumbres del sector y de los canales en relación a las políticas de precio de tu producto o servicio.</t>
  </si>
  <si>
    <t>Describa que método va a considerar para determinar el precio (Demanda, competencia, coste).</t>
  </si>
  <si>
    <t>Explique la estrategia que adoptará la empresa en relación al precio. Piense que puede ser diferente según el segmento de mercado al que nos refiramos, si la empresa trabaja con más de uno.</t>
  </si>
  <si>
    <t>1. Fijación de precios a partir de los costes (mark-up). Se hace un sumatorio de costes y se le añade un porcentaje en función de criterios internos de la empresa.</t>
  </si>
  <si>
    <t>2. Fijación de precios a partir de la competencia. Significa intentar estar en línea con el/la competidor/a, observación directa del precio del competidor/a.</t>
  </si>
  <si>
    <t>3. Fijación de precios a partir del/la consumidor. Para ello debemos atender a la elasticidad de la demanda.</t>
  </si>
  <si>
    <t xml:space="preserve">1. Descreme de mercado. Intentar coger la mejor parte del mercado para nosotros. Lanzar un producto a un precio alto para poderlo bajar posteriormente: permite recuperar pronto la inversión de lanzamiento, mejora la imagen del producto. Pero también atrae a muchos competidores/as. </t>
  </si>
  <si>
    <t xml:space="preserve">2. Estrategia de penetración. Captar cantidad de mercado. Importa más la cantidad que la calidad. Se lanza el producto a un precio normal para que parezca atractivo al mayor número de consumidores/as, con la idea de subir el precio cuando los/as consumidores/as estén fidelizados/as. Desincentiva a la competencia. Persigue la rentabilidad a largo plazo.  </t>
  </si>
  <si>
    <t>3.  No utilizar el precio como elemento competitivo.</t>
  </si>
  <si>
    <t>Diseñe los mecanismos de seguimiento y control que va a establecer.</t>
  </si>
  <si>
    <t>La comunicación en marketing es la transmisión de información entre vendedor/a y comprador/a por distintos medios para estimular la demanda de los/as compradores/as potenciales y asegurarnos los/as compradores/as actuales.</t>
  </si>
  <si>
    <t>Determine el/los objetivo/s de comunicación.</t>
  </si>
  <si>
    <t>Explique cómo va a ser el mensaje/s de comunicación que desee hacer llegar a cada segmento de mercado meta de la empresa, qué soluciones creativas propone.</t>
  </si>
  <si>
    <t>Describa el mix de comunicación que va a establecer para cada segmento de mercado, qué porcentaje va a suponer cada componente del mix sobre el total de inversión en comunicación, y el por qué de esta decisión.</t>
  </si>
  <si>
    <t xml:space="preserve">El mix de comunicación se compone de 4 herramientas:
- Publicidad
- Promoción de ventas
- Relaciones públicas
- Venta personal
Otras herramientas de comunicación relacionadas con las anteriores son:
- Identidad corporativa
- Mecenazgo, donación, sponsoring o patrocinio.
- Merchandising
- El buzz marketing (boca – oreja)
- Marketing directo
</t>
  </si>
  <si>
    <t>Háblenos ahora  sobre los canales y medios elegidos para difundir el mensaje. Teniendo en cuenta que puede haber más de un mensaje en función del segmento meta.</t>
  </si>
  <si>
    <t>¿Qué tenemos que corregir? Debe existir algún tipo de feed-back, aunque la empresa sea pequeña</t>
  </si>
  <si>
    <t>La misión de la distribución es la de acercar el producto al/la consumidor/a final. Los canales de distribución son los caminos por los cuales los productos llegan a los/as consumidores/as, conjunto de intermediarios/as que hacen llegar los productos a los/as consumidores/as finales o industriales.</t>
  </si>
  <si>
    <t>Si la empresa  desarrolla servicios y/o productos, háblenos de las estrategias de intermediación que propondría para el plan de marketing.</t>
  </si>
  <si>
    <t>La intermediación es la acción de marketing que hace referencia al estudio del/la cliente y permite el acceso del/la usuario/a al servicio.</t>
  </si>
  <si>
    <t>Explique DETALLADAMENTE cómo es la estructura de la empresa sobre la que está realizando dicho plan.</t>
  </si>
  <si>
    <t>Detalle cómo se van a repartir las principales tareas y responsabilidades ¿Se debe emprender algún cambio en la estructura de la empresa?</t>
  </si>
  <si>
    <t>La estructura de organización es fundamental para la planificación y el control porque tanto la planificación como el control se relacionan directamente con la distribución de autoridad y responsabilidad dentro de toda la empresa.</t>
  </si>
  <si>
    <t>Exponga, en este apartado, con qué criterio va a realizar la imputación de recursos para cada plan de acción, y qué tipo de cronograma va a usar para que todo quede detallado y temporalizado (TIMING).</t>
  </si>
  <si>
    <t>El conjunto de las acciones articuladas, constituye un “cronograma de actividades” o “Plan de actividades” que debe estar claramente estructurado y debe ser fácil de comprender por una persona no especializada en el tema. El mismo nos ayudará a organizarnos y será de gran utilidad para poder confeccionar el presupuesto.</t>
  </si>
  <si>
    <t>Debemos plantearnos cuáles son las acciones que nos van a ayudar a lograr nuestros objetivos. Al elaborar el cronograma de actividades vamos a estar pensando en cuál va a ser el recorrido a seguir para lograrlo y eso es “planificar”.</t>
  </si>
  <si>
    <t>ACTIVIDADES</t>
  </si>
  <si>
    <t>Cronograma de actividades (añada tantas filas y columnas como estime convenientes):</t>
  </si>
  <si>
    <t>MES 1</t>
  </si>
  <si>
    <t>MES 2</t>
  </si>
  <si>
    <t>MES 3</t>
  </si>
  <si>
    <t>MES 4</t>
  </si>
  <si>
    <t>MES 5</t>
  </si>
  <si>
    <t>MES 6</t>
  </si>
  <si>
    <t>MES 7</t>
  </si>
  <si>
    <t>MES 8</t>
  </si>
  <si>
    <t>MES 9</t>
  </si>
  <si>
    <t>La combinación de las ventas y los costes permite un análisis del beneficio. Ambos análisis son complementarios. Mientras que el análisis de las ventas se centra en los resultados conseguidos, el análisis de los costes lo hace sobre el esfuerzo necesario, medido en unidades monetarias, para conseguir dichos resultados.</t>
  </si>
  <si>
    <t>Análisis y control</t>
  </si>
  <si>
    <t>11. RESULTADOS PREVISIONALES.</t>
  </si>
  <si>
    <t xml:space="preserve">Cuenta de Resultados Previsional </t>
  </si>
  <si>
    <t>Mecanismo de control</t>
  </si>
  <si>
    <t>El control del Plan es el proceso de medir y evaluar los resultados de las estrategias y los planes de marketing y tomar medidas correctivas para asegurarse lograr los objetivos.</t>
  </si>
  <si>
    <t>Una posible herramienta de control, útil, barata y fácil de usar, sería una tabla similar a la siguiente.</t>
  </si>
  <si>
    <t>Detalle por tarea:</t>
  </si>
  <si>
    <t>TAREAS</t>
  </si>
  <si>
    <t>HORAS ESTIMADAS</t>
  </si>
  <si>
    <t>HORAS REALES</t>
  </si>
  <si>
    <t>DIFERENCIA</t>
  </si>
  <si>
    <t>Ej. Aprender un programa de gestión de inventarios</t>
  </si>
  <si>
    <t>A medida que los proyectos sean más complejos, será conveniente recurrir al uso de herramientas de software para planificar y gestionar. A título de ejemplo: software básicos tales como calendarios Web, editor de texto, hoja de cálculo; utilizar software práctico vía Web con un calendario on-line, una herramienta de control de tareas, de horas o incluso un weblog. Son herramientas baratas, simples y muy adecuadas para proyectos sencillos.</t>
  </si>
  <si>
    <t>OBJETIVOS ESPECÍFICOS</t>
  </si>
  <si>
    <t>RESULTADOS ESPERADOS</t>
  </si>
  <si>
    <t>…</t>
  </si>
  <si>
    <t>Elija el modelo de tabla que más se ajuste a sus necesidades (detalle por  tarea o matriz de planificación) y cumpliméntela en los modelos de tablas anteriormente indicados.</t>
  </si>
  <si>
    <t>Resumen ejecutivo: PLAN DE MARKETING</t>
  </si>
  <si>
    <t xml:space="preserve">Algunos ejemplos podrían ser:                                                                                                                                                                                • Obtener un beneficio 
• Mantener márgenes estables. 
• Responder a la competencia.
• Que sea un elemento de comunicación. 
• Discriminar entre clientes, diferenciación. 
• Incrementar ventas. 
• Aumentar o mantener cuota de mercado. 
• Establecer barreras de entrada. 
• Posicionamiento. 
• Debilitar a la competencia. 
• Distribución. 
• Guardar una cierta coherencia con otras líneas o gamas de la empresa. 
• Promocionar un producto. etc
</t>
  </si>
  <si>
    <t>Instrucciones para cumplimentar el plan de marketing</t>
  </si>
  <si>
    <t xml:space="preserve">     →  • Intente responder y reflexionar sobre el mayor número de apartados posibles.</t>
  </si>
  <si>
    <t xml:space="preserve">     →  • Si lo considera conveniente, podrá adjuntar todos los anexos que considere necesarios al final del documento.</t>
  </si>
  <si>
    <t>MENÚ PRINCIPAL</t>
  </si>
  <si>
    <t>FASE 2</t>
  </si>
  <si>
    <t>FASE 3</t>
  </si>
  <si>
    <t>FASE 4</t>
  </si>
  <si>
    <t>FASE 5</t>
  </si>
  <si>
    <t>FASE 7</t>
  </si>
  <si>
    <t>FASE 10</t>
  </si>
  <si>
    <t>FASE 9</t>
  </si>
  <si>
    <t>FASE 8</t>
  </si>
  <si>
    <t>FASE 11</t>
  </si>
  <si>
    <t>FASE 6</t>
  </si>
  <si>
    <t>Nombre de la empresa / proyecto:</t>
  </si>
  <si>
    <t>Análisis Interno.</t>
  </si>
  <si>
    <t>Análisis Externo.</t>
  </si>
  <si>
    <t>1. FASE ANALÍTICA</t>
  </si>
  <si>
    <t>2. DIAGNÓSTICO</t>
  </si>
  <si>
    <t>3. PLANIFICACIÓN DE OBJETIVOS</t>
  </si>
  <si>
    <t>4. PLANIFICACIÓN DE LA SEGMENTACIÓN</t>
  </si>
  <si>
    <t>5. PLANIFICACIÓN DE POSICIONAMIENTO</t>
  </si>
  <si>
    <t>7. POLÍTICA DE PRECIO</t>
  </si>
  <si>
    <t>8. POLÍTICA DE COMUNICACIÓN</t>
  </si>
  <si>
    <t>9. POLÍTICA DE DISTRIBUCIÓN</t>
  </si>
  <si>
    <t>10. PUESTA EN MARCHA</t>
  </si>
  <si>
    <t>11. RESULTADOS PREVISIONALES</t>
  </si>
  <si>
    <t>Análisis DAFO: Resumen del diagnóstico - Conclusiones-.</t>
  </si>
  <si>
    <t>Análisis y control de las ventas y de los costes necesarios para alcanzarlas.</t>
  </si>
  <si>
    <t>Proceso de análisis y control de las ventas que asegure el cumplimiento de los objetivos comerciales de la empresa y que permita mejorar la actuación del departamento.En buena medida encontramos la respuesta a esta pregunta en la combinación del análisis de ventas y costes que permite un análisis del beneficio.El análisis de los costes es complementario del análisis de las ventas. El segundo se centra en los resultados conseguidos y el primero se refiere al esfuerzo necesario, medido en unidades monetarias, para conseguir tales resultados.</t>
  </si>
  <si>
    <t>Producto</t>
  </si>
  <si>
    <t>Precio Unitario</t>
  </si>
  <si>
    <t>Valor, €</t>
  </si>
  <si>
    <t>Udes.físicas</t>
  </si>
  <si>
    <t>Valor de las ventas</t>
  </si>
  <si>
    <t>Producto 1</t>
  </si>
  <si>
    <t>Producto 2</t>
  </si>
  <si>
    <t>Total</t>
  </si>
  <si>
    <t>Coste de las ventas</t>
  </si>
  <si>
    <t>%VALOR  DESVIACIÓN</t>
  </si>
  <si>
    <t xml:space="preserve">    </t>
  </si>
  <si>
    <t>El proceso de planificación en marketing que seguiremos consta de los siguientes hitos principales:                                                                                                                                                             Fase analítica &gt; diagnóstico &gt; planificación &gt; resultados previsionales &gt; Plan de Marketing</t>
  </si>
  <si>
    <t xml:space="preserve">     →  • Igualmente, podrá incorporar tantas fotos, tablas y gráficos como considere convenientes para ilustrar mejor el plan de marketing.</t>
  </si>
  <si>
    <t>Es muy importante que reflexione detenidamente antes de dar respuesta a las cuestiones planteadas. Ésta es la primera decisión estratégica que tiene que tomar su empresa.</t>
  </si>
  <si>
    <t>Es muy importante que reflexione detenidamente antes de dar respuesta a las cuestiones planteadas. Estamos ante la segunda decisión estratégica que tiene que adoptar la empresa.</t>
  </si>
  <si>
    <t xml:space="preserve">(-) Descuentos, rappels, devoluciones </t>
  </si>
  <si>
    <t xml:space="preserve">(-) Costes de ventas </t>
  </si>
  <si>
    <t xml:space="preserve">(-) Gastos de estructura </t>
  </si>
  <si>
    <t xml:space="preserve">(-) Amortizaciones y provisiones </t>
  </si>
  <si>
    <t xml:space="preserve">(-) Impuesto de Sociedades </t>
  </si>
  <si>
    <t xml:space="preserve">(-) Dividendo </t>
  </si>
  <si>
    <t xml:space="preserve">(+) Amortizaciones y provisiones </t>
  </si>
  <si>
    <t>RESUMEN DEL ANÁLISIS INTERNO</t>
  </si>
  <si>
    <t>RESUMEN DEL ANÁLISIS EXTERNO</t>
  </si>
  <si>
    <t>RESUMEN DEL DIAGNÓSTICO: Conclusiones.</t>
  </si>
  <si>
    <t>RESUMEN PLANIFICACIÓN DE OBJETIVOS</t>
  </si>
  <si>
    <t>RESUMEN DE LA PLANIFICACIÓN DE LA SEGMENTACIÓN</t>
  </si>
  <si>
    <t>RESUMEN DE LA PLANIFICACIÓN DEL POSICIONAMIENTO</t>
  </si>
  <si>
    <t>RESUMEN DE LA PLANIFICACIÓN DE PRODUCTO -  SERVICIO</t>
  </si>
  <si>
    <t>6. PLANIFICACIÓN DE SERVICIO / PRODUCTO</t>
  </si>
  <si>
    <t>RESUMEN DE LA POLÍTICA DE PRECIO</t>
  </si>
  <si>
    <t>RESUMEN DE LA POLÍTICA DE COMUNICACIÓN</t>
  </si>
  <si>
    <t>RESUMEN DE LA POLÍTICA DE DISTRIBUCIÓN</t>
  </si>
  <si>
    <t>RESUMEN DE LA PUESTA EN MARCHA</t>
  </si>
  <si>
    <t>Cuenta de resultados previsional</t>
  </si>
  <si>
    <t>RESUMEN DE LOS MECANISMOS DE CONTROL</t>
  </si>
  <si>
    <t>Mecanismos de control</t>
  </si>
  <si>
    <t xml:space="preserve">RESUMEN EJECUTIVO DEL PLAN DE MARKETING </t>
  </si>
  <si>
    <t>Fecha de elaboración:</t>
  </si>
  <si>
    <t>Emprendedores  promotores:</t>
  </si>
  <si>
    <t>En este apartado se intentarán concretar los aspectos más significativos relativos al análisis interno realizado a través de las cuestiones anteriormente planteadas</t>
  </si>
  <si>
    <t>En este apartado se intentarán concretar los aspectos más significativos relativos al análisis externo realizado a través de las cuestiones anteriormente planteadas</t>
  </si>
  <si>
    <t>En este apartado se intentarán concretar los aspectos más significativos relativos al análisis DAFO realizado con la ayuda de las tablas anteriormente planteadas</t>
  </si>
  <si>
    <t>En este apartado se intentarán concretar los aspectos más significativos relativos a la planificación de objetivos a  través de las cuestiones anteriormente planteadas</t>
  </si>
  <si>
    <t>En este apartado se intentarán concretar los aspectos más significativos relativos al posicionamiento que adoptará la empresa, a  través de las cuestiones anteriormente planteadas</t>
  </si>
  <si>
    <t>En este apartado se intentarán concretar los aspectos más significativos relativos a la definición del producto o servicio que ofrecerá la empresa, a  través de las cuestiones anteriormente planteadas</t>
  </si>
  <si>
    <t>En este apartado se intentarán concretar los aspectos más significativos relativos a la política de precios que adoptará la empresa,  a  través de las cuestiones anteriormente planteadas</t>
  </si>
  <si>
    <t>En este apartado se intentarán concretar los aspectos más significativos relativos a la política de comunicación que llevará a cabo la empresa,  a  través de las cuestiones anteriormente planteadas</t>
  </si>
  <si>
    <t>En este apartado se intentarán concretar los aspectos más significativos relativos a la política de distribución de la empresa,  a  través de las cuestiones anteriormente planteadas</t>
  </si>
  <si>
    <t>En este apartado se intentarán concretar los aspectos más significativos relativos a los mecanismos de control, a  través de las cuestiones anteriormente planteadas</t>
  </si>
  <si>
    <r>
      <t xml:space="preserve">La estrategia de posicionamiento consiste en definir la imagen que se quiere asignar a la empresa, sus productos o sus marcas, de manera que su público objetivo perciba y valore la diferencia competitiva de una marca, producto o empresa sobre otras.                                                                                                                                                 - </t>
    </r>
    <r>
      <rPr>
        <b/>
        <sz val="10"/>
        <color indexed="23"/>
        <rFont val="Arial"/>
        <family val="2"/>
      </rPr>
      <t>La marca</t>
    </r>
    <r>
      <rPr>
        <sz val="10"/>
        <color indexed="23"/>
        <rFont val="Arial"/>
        <family val="2"/>
      </rPr>
      <t xml:space="preserve"> es un signo que permite a los empresarios distinguir sus productos o servicios frente a los productos o servicios de los competidores.
- </t>
    </r>
    <r>
      <rPr>
        <b/>
        <sz val="10"/>
        <color indexed="23"/>
        <rFont val="Arial"/>
        <family val="2"/>
      </rPr>
      <t>El nombre comercial</t>
    </r>
    <r>
      <rPr>
        <sz val="10"/>
        <color indexed="23"/>
        <rFont val="Arial"/>
        <family val="2"/>
      </rPr>
      <t xml:space="preserve"> es el signo o denominación que identifica a una empresa en el tráfico mercantil y que sirve para identificarla, individualizarla y distinguirla de las demás empresas que desarrollan actividades idénticas o similares.
- </t>
    </r>
    <r>
      <rPr>
        <b/>
        <sz val="10"/>
        <color indexed="23"/>
        <rFont val="Arial"/>
        <family val="2"/>
      </rPr>
      <t>La denominación social</t>
    </r>
    <r>
      <rPr>
        <sz val="10"/>
        <color indexed="23"/>
        <rFont val="Arial"/>
        <family val="2"/>
      </rPr>
      <t xml:space="preserve"> es el nombre que identifica a una persona jurídica en el tráfico mercantil como sujeto de relaciones jurídicas y, por tanto, susceptible de derechos y obligaciones.
</t>
    </r>
    <r>
      <rPr>
        <i/>
        <sz val="10"/>
        <color indexed="23"/>
        <rFont val="Arial"/>
        <family val="2"/>
      </rPr>
      <t>El nombre comercial no es preciso que coincida con la denominación social y puede elegirse, por tanto, un nombre comercial diferente de la denominación social. Una misma persona natural o jurídica puede tener, si lo desea, varios nombres comerciales para identificar actividades empresariales pertenecientes a diferentes sectores del tráfico económico.</t>
    </r>
    <r>
      <rPr>
        <sz val="10"/>
        <color indexed="23"/>
        <rFont val="Arial"/>
        <family val="2"/>
      </rPr>
      <t xml:space="preserve">
Las marcas y nombres comerciales se inscriben en la Oficina Española de Patentes y Marcas, las denominaciones sociales en el Registro Mercantil Central.
</t>
    </r>
  </si>
  <si>
    <r>
      <t xml:space="preserve">Defina su marca o nombre comercial, teniendo en cuenta que la OEPM concreta especialmente qué conceptos pueden constituir marca. En concreto, la OEPM menciona los siguientes signos o medios:
</t>
    </r>
    <r>
      <rPr>
        <b/>
        <i/>
        <sz val="10"/>
        <color indexed="9"/>
        <rFont val="Arial"/>
        <family val="2"/>
      </rPr>
      <t xml:space="preserve">a) Las palabras o combinaciones de palabras, incluidas las que sirven para identificar las personas. Por ejemplo, “DULCILIA” para distinguir productos o servicios, o “El Juli” como nombre artístico. 
b) Las imágenes, figuras, símbolos y gráficos, por ejemplo, la representación de un caballo con las patas delanteras en alto que distingue los coches Ferrari, o un cocodrilo para la ropa de vestir de Lacoste.
c) Las letras, las cifras y sus combinaciones, por ejemplo, BBVA, Licor 43 ó S-3.
d) Las formas tridimensionales entre las que se incluyen los envoltorios, los envases, la forma del producto o su presentación. 
e) Los sonidos.
f) Cualquier combinación de los signos o medios que, con carácter enunciativo, se mencionan en los apartados anteriores. </t>
    </r>
    <r>
      <rPr>
        <b/>
        <sz val="10"/>
        <color indexed="9"/>
        <rFont val="Arial"/>
        <family val="2"/>
      </rPr>
      <t xml:space="preserve">
</t>
    </r>
  </si>
  <si>
    <t>En este apartado se intentarán concretar los aspectos más significativos relativos a la estructura de la empresa, reparto de tareas y responsabilidades,  timing, análisis y control de ventas y costes,  así como posibles escenarios alternativos ante riesgos imprevistos, a  través de las cuestiones anteriormente planteadas</t>
  </si>
  <si>
    <t>Escenarios alternativos ante factores de riesgo.</t>
  </si>
  <si>
    <t>En último lugar, a modo de reflexión, le invitamos a que medite sobre la posibilidad de definir estrategias alternativas a las elegidas, como medida correctora ante riesgos imprevistos que pongan en peligro el logro de los objetivos y metas marcados por la empresa. De manera gráfica, en la siguiente tabla recabaremos información de las fases anteriores y le planteamos que piense posibles situaciones de riesgo que si bien no existen en el momento actual,  impedirían total o parcialmente la consecución de cualquiera sus objetivos en el caso de que se produjesen, así como la redefinición de los objetivos afectados para minimizar desviaciones e impactos sobre la cuenta de resultados.</t>
  </si>
  <si>
    <t>Redefinición de objetivos ante la nueva situación</t>
  </si>
  <si>
    <t xml:space="preserve">Escenarios de riesgo </t>
  </si>
  <si>
    <t>Añada tantas filas como objetivos definiera en la fase 3</t>
  </si>
  <si>
    <t>RESUMEN EJECUTIVO PLAN DE MARKETING</t>
  </si>
  <si>
    <t>INSTRUCCIONES PARA CUMPLIMENTAR PLAN DE MARKETING</t>
  </si>
  <si>
    <t>FASE 1.</t>
  </si>
  <si>
    <t>FASE 2.</t>
  </si>
  <si>
    <t>FASE 3.</t>
  </si>
  <si>
    <t>FASE 4.</t>
  </si>
  <si>
    <t>FASE 5.</t>
  </si>
  <si>
    <t>FASE 6.</t>
  </si>
  <si>
    <t>FASE 7.</t>
  </si>
  <si>
    <t>FASE 8.</t>
  </si>
  <si>
    <t>FASE 9.</t>
  </si>
  <si>
    <t>FASE 10.</t>
  </si>
  <si>
    <t>FASE 11.</t>
  </si>
  <si>
    <t>SIGUIENTE</t>
  </si>
  <si>
    <t xml:space="preserve"> * La finalidad de esta herramienta es facilitar la elaboración de su plan de marketing, invitando a la reflexión mediante un recorrido por las distintas partes que lo componen. Una vez cumplimentadas todas las cuestiones que se plantean, obtendrá su plan de marketing elaborado.</t>
  </si>
  <si>
    <t>* La finalidad del Plan de Marketing es establecer unos objetivos comerciales coherentes con los objetivos globales de la empresa y detallar cómo se van a alcanzar esos objetivos.</t>
  </si>
  <si>
    <t xml:space="preserve"> * El/la responsable de marketing debe liderar el proceso de planificación y definir  la estrategia empresarial adecuada de producto-mercado para su empresa.
Para ello, hay que realizar un análisis lo más detallado posible del mercado donde se va mover la empresa; habrá que conocer a la clientela y a la competencia y decidir con que técticas se va a abordar cada meta parcial.
</t>
  </si>
  <si>
    <t xml:space="preserve">* El Plan de Marketing es un documento detallado y presupuestado sobre los objetivos de marketing, estrategias y planes de acción de un producto, una marca, una unidad estratégica de negocio o una empresa. </t>
  </si>
  <si>
    <t>* El Plan de Marketing debe ser un documento escueto, sin información redundante e innecesaria, estar bien estructurado, ser operativo y de fácil comprensión.</t>
  </si>
  <si>
    <t xml:space="preserve">* Generalmente, dado los contínuos cambios del entorno social, político, demográfico y económico,  el Plan de marketing no es recomendable elaborarlo para periodos superiores al año. El plan que les facilitamos se formula para un año y en él se deberán especificar las distintas acciones que se van a desarrollar para la consecución de los objetivos. </t>
  </si>
  <si>
    <t>* El concepto de marketing se apoya en cuatro pilares fundamentales: definición y selección del mercado meta, orientación hacia el/la consumidor/a y sus necesidades, coordinación e integración del marketing y rentabilidad.</t>
  </si>
  <si>
    <t>Introduzca el nombre de la empresa / proyecto</t>
  </si>
  <si>
    <t>Introduzca la fecha de elaboración</t>
  </si>
  <si>
    <t>Introduzca el/los nombre/s de el/los promotor/es del proyecto</t>
  </si>
  <si>
    <t xml:space="preserve">     →  • Cada hoja de la herramienta (formato excel) está configurada para que se pueda imprimir. Si usted modifica el ancho de las columnas y/o añade alguna nueva, recuerde que deberá ajustar la configuración de nuevo antes de su impresión.Es aconsejable que antes de imprimir el resumen ejecutivo del plan de marketing, recurra a la "vista preliminar" para asegurarse de que la configuración es correcta.</t>
  </si>
  <si>
    <t xml:space="preserve">     →  • Al final de cada fase visualizará un apartado "resumen" que será el que se trasladará al resumen ejecutivo del "Plan de Marketing". Tenga especial cuidado en su redacción y cerciórese de que en el mismo se recogen los aspectos más significativos que considere aptos para mencionar en el infome final.</t>
  </si>
  <si>
    <t>. Operativas; tecnología, capacidad de los clientes…</t>
  </si>
  <si>
    <t>. Factores situacionales: urgencia, tamaño del pedido.</t>
  </si>
  <si>
    <t>.  Demográficas: tamaño de la empresa, sexo, edad, estado civil, tamaño de la familia, habitat urbano (rural, urbano, gran metrópoli), hábitat climatológico (zonas húmedas, secas, calurosas, frías, cálidas…), hábitat urbanístico (vivienda unifamiliar, piso, centro ciudad, urbanización...)…</t>
  </si>
  <si>
    <t>. Enfoque de compras: criterios de compras, organización de la función de compras, bábitos de compras (periodicidad, lugares de compra…)…</t>
  </si>
  <si>
    <t>. Características  personales: similitud comprador – vendedor, actitudes hacia el riesgo, lealtad, nivel económico, nivel académico, aficiones (deportivas, intelectuales…) …</t>
  </si>
  <si>
    <t>Céntrese en el mercado en el que se encuadra su empresa, utilice su conocimiento sobre el mismo,  e intente hacer una primera aproximación para segmentar dicho mercado (el mercado en general y no la parte del mismo sobre la que trabaje la empresa):</t>
  </si>
  <si>
    <t>Ej. Imaginemos que ud. Decide abrir una tienda de de zapatos de diseño con unos precios que exceden la economía media de los habitantes del barrio en el que ha decidido ubicarse. Pese a que la aceptación del público sea evidente, muy pocos de ellos podrán adquirir un par de dichos zapatos, simplemente porque su poder adquisitivo no se lo permite. Al final, las escasas ventas y las pocas perspectivas de recuperar la inversión realizada, llevarán la persona empresaria a tomar una de estas 3 decisiones: trasladarse a una zona con ingresos familiares medios superiores, bajar la calidad de sus productos o cerrar el negocio.</t>
  </si>
  <si>
    <t>En este apartado se intentarán concretar los aspectos más significativos relativos a la estrategia de segmentación que acometerá la empresa, a  través de las cuestiones anteriormente planteadas.</t>
  </si>
  <si>
    <t>Una vez investigado y seleccionado su mercado meta, hay que aplicar políticas de marketing-mix (Producto, Precio, Comunicación y Distribución) diferentes para cada uno de los segmentos objetivo (target group o público objetivo).</t>
  </si>
  <si>
    <t>Debemos concretar quienes van a ser nuetros futuros clientes (target group), definiendo su perfil. Para ello será recomendable averiguar más datos, como pueden ser, por ejemplo: cuál es su volumen, cómo está repartido actualmente el consumo entre los distintos competidores (cuatas de mercado), cuál es el grado de satisfacción de dicho público objetivo con los actuales proveedores, cuál es la percepción del precio que consideran equivalente, cuál es el coste de cambio de suministrador....</t>
  </si>
  <si>
    <r>
      <t xml:space="preserve">→  • Se recomienda recurrir a la ayuda de la herramienta </t>
    </r>
    <r>
      <rPr>
        <i/>
        <sz val="10"/>
        <rFont val="Arial"/>
        <family val="2"/>
      </rPr>
      <t>"Estudio de Mercado"</t>
    </r>
    <r>
      <rPr>
        <sz val="10"/>
        <rFont val="Arial"/>
        <family val="2"/>
      </rPr>
      <t>, de uso libre y gratuito. Es importante para concretar, definir y perfilar las políticas de segmentación, posicionamiento, producto / servicio, precio, distribución y comunicación que integran, en parte, el "Plan de Marketing". En definitiva, el estudio de mercado es parte imprescindible y previa a la realización del plan de marketing, y éste a su vez está integrado dentro del plan de negocio de la empresa. Por tanto, el estudio de viabilidad de un proyecto se sustenta en las previsiones resultantes de un buen estudio de mercado.</t>
    </r>
  </si>
  <si>
    <t xml:space="preserve">Hemos llegado a un punto muy significativo, de tremenda importancia para los/as empresarios/as, porque consiste en un resumen estratégico de nuestra situación con respecto a las demás fuerzas que operan en el mercado, incluidos el público objetivo y la competencia. En dicho análisis se contemplan las oportunidades y amenazas que haya podido detectar (en el macro y en el micro entorno), así como los puntos fuertes y débiles que  considere presenta la empresa frente a su realidad. Para ello puede utilizar la siguiente tabla, añadiendo tantas filas como sean necesarias para completar su análisis. </t>
  </si>
  <si>
    <t xml:space="preserve">Todo objetivo debe ser:
MEDIBLE: Que puedan ser valorados en base a una escala establecida.  
AMBICIOSO PERO REALISTA: La consecución de nuestros objetivos debe suponer un esfuerzo y un reto, sin llegar a ser inalcanzables. A la vez, deberán ser suficientemente estimulantes para crear motivación y realizables, lo que implica disponibilidad de medios necesarios para ponerlos en la práctica.
RELEVANTE: Nos propondremos objetivos importantes para la marcha del negocio. Deben ser factibles: Su consecución en el plazo previsto debe ser posible.
ACOTADO EN EL TIEMPO: Todo objetivo debe estar limitado en el tiempo. Tienen que estar definidos en el tiempo y geográficamente.
ESPECÍFICO: Los objetivos deben ser concretos o concretables. No debemos diseñar metas abstractas y difíciles de interpretar. Deben estar perfectamente descritos, ser claros y concisos, evitando frases extensas y complejas.
</t>
  </si>
  <si>
    <r>
      <rPr>
        <b/>
        <sz val="10"/>
        <color indexed="23"/>
        <rFont val="Arial"/>
        <family val="2"/>
      </rPr>
      <t>N</t>
    </r>
    <r>
      <rPr>
        <sz val="10"/>
        <color indexed="23"/>
        <rFont val="Arial"/>
        <family val="2"/>
      </rPr>
      <t>o menos importante es la definición de la estrategia de promoción de las ventas, en función a los objetivos de marketing y a la etapa del ciclo de vida del producto</t>
    </r>
  </si>
  <si>
    <t>Fuentes consultadas: manual de marketing elaborado por Nao, S. C. A. y la Guía de apoyo al Emprendedor del CEEI Cuidad Real.</t>
  </si>
  <si>
    <t>Segmentos</t>
  </si>
  <si>
    <t>Valor (facturación, €)</t>
  </si>
  <si>
    <t>Segmento 1</t>
  </si>
  <si>
    <t>Segmento 2</t>
  </si>
  <si>
    <t>Segmento 3</t>
  </si>
  <si>
    <t>Segmento 4</t>
  </si>
  <si>
    <t>Análisis del mercado actual (año n):</t>
  </si>
  <si>
    <t>Año n+1</t>
  </si>
  <si>
    <t>% variación</t>
  </si>
  <si>
    <t>valor</t>
  </si>
  <si>
    <t>Evolución previsible del mercado actual: Estime la evolución del mercado actual en los próximos 3 años.</t>
  </si>
  <si>
    <t>Año n+2</t>
  </si>
  <si>
    <t>Año n+3</t>
  </si>
  <si>
    <t>La competencia:</t>
  </si>
  <si>
    <t>Principales competidores</t>
  </si>
  <si>
    <t>% cuota mercado</t>
  </si>
  <si>
    <t>Competidor 1</t>
  </si>
  <si>
    <t>Competidor 2</t>
  </si>
  <si>
    <t>Competidor 3</t>
  </si>
  <si>
    <t>Competidor 4</t>
  </si>
  <si>
    <r>
      <t xml:space="preserve">Para que la dirección de la empresa apruebe el plan de marketing, deseará saber la cuantificación del esfuerzo expresado en términos monetarios, así como lo que lleva a producir en términos de beneficios, ya que mediante el análisis de la cuenta de resultados previsional podrá emitir un juicio sobre la viabilidad del plan para poderlo ejecutar. 
La cuenta de resultados está confeccionada en forma de cascada, partiendo de la previsión de </t>
    </r>
    <r>
      <rPr>
        <b/>
        <sz val="10"/>
        <color indexed="23"/>
        <rFont val="Arial"/>
        <family val="2"/>
      </rPr>
      <t>ventas</t>
    </r>
    <r>
      <rPr>
        <sz val="10"/>
        <color indexed="23"/>
        <rFont val="Arial"/>
        <family val="2"/>
      </rPr>
      <t xml:space="preserve"> a las que se van descontando las diferentes partidas de gastos hasta llegar a un resultado (beneficios o pérdidas). Los importes presentados son siempre sin impuestos (IVA o equivalente).
</t>
    </r>
  </si>
  <si>
    <t>Previsión ventas (1er año)</t>
  </si>
  <si>
    <t>Productos / Familias Pr.</t>
  </si>
  <si>
    <t>Ventas Uds.</t>
  </si>
  <si>
    <t>Producto 3</t>
  </si>
  <si>
    <t>Producto 4</t>
  </si>
  <si>
    <t>Producto 5</t>
  </si>
  <si>
    <t>Servicio 6</t>
  </si>
  <si>
    <t>Servicio 7</t>
  </si>
  <si>
    <t>Servicio 8</t>
  </si>
  <si>
    <t>Servicio 9</t>
  </si>
  <si>
    <t>Servicio 10</t>
  </si>
  <si>
    <t>Precio/ud</t>
  </si>
  <si>
    <t>Ventas totales</t>
  </si>
  <si>
    <t>Previsión ventas primer año</t>
  </si>
  <si>
    <t xml:space="preserve">La cuenta de resultados previsional que se presenta para un periodo de tiempo determinado (anual), permitirá conocer si la actividad prevista para la nueva empresa va a producir un volumen de ingresos suficientes para cubrir todos los gastos, y, además, si una vez cubiertos los gastos, se obtendrá algún beneficio.
                                                                                                                                                                                                                           Es aconsejable que una empresa joven soporte lo menos posible gastos fijos y opte por una estructura de costes variables en función del volumen del negocio.
                                                                                                                                                                                                                         Por último, es importante tener en cuenta que la cuenta de resultados se elaborará a partir de unas hipótesis iniciales para los conceptos de ingresos y gastos, que deberán estar sustentadas en el plan de marketing desarrollado.                                                                                                             </t>
  </si>
  <si>
    <t>Objetivos de ventas (1er año):</t>
  </si>
  <si>
    <t>febrero</t>
  </si>
  <si>
    <t>marzo</t>
  </si>
  <si>
    <t>abril</t>
  </si>
  <si>
    <t>mayo</t>
  </si>
  <si>
    <t>junio</t>
  </si>
  <si>
    <t>julio</t>
  </si>
  <si>
    <t>agosto</t>
  </si>
  <si>
    <t>enero</t>
  </si>
  <si>
    <t>septiembre</t>
  </si>
  <si>
    <t>octubre</t>
  </si>
  <si>
    <t>noviembre</t>
  </si>
  <si>
    <t>diciembre</t>
  </si>
  <si>
    <t>Análisis de la competencia actual (año n):</t>
  </si>
  <si>
    <t>Análisis de la competencia actual       (año n):</t>
  </si>
  <si>
    <t>Real</t>
  </si>
  <si>
    <t>Presupuestado</t>
  </si>
  <si>
    <t>Desviación</t>
  </si>
  <si>
    <t xml:space="preserve">REAL </t>
  </si>
  <si>
    <t>PRESUPUESTADO</t>
  </si>
  <si>
    <t xml:space="preserve">DESVIACIÓN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</si>
</sst>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_-* #,##0.00\ [$€-C0A]_-;\-* #,##0.00\ [$€-C0A]_-;_-* &quot;-&quot;??\ [$€-C0A]_-;_-@_-"/>
  </numFmts>
  <fonts count="48" x14ac:knownFonts="1">
    <font>
      <sz val="10"/>
      <name val="Arial"/>
    </font>
    <font>
      <sz val="10"/>
      <name val="Arial"/>
      <family val="2"/>
    </font>
    <font>
      <b/>
      <sz val="16"/>
      <color indexed="9"/>
      <name val="Arial"/>
      <family val="2"/>
    </font>
    <font>
      <b/>
      <sz val="12"/>
      <color indexed="9"/>
      <name val="Arial"/>
      <family val="2"/>
    </font>
    <font>
      <u/>
      <sz val="10"/>
      <color indexed="12"/>
      <name val="Arial"/>
      <family val="2"/>
    </font>
    <font>
      <sz val="8"/>
      <name val="Arial"/>
      <family val="2"/>
    </font>
    <font>
      <sz val="10"/>
      <color indexed="55"/>
      <name val="Arial"/>
      <family val="2"/>
    </font>
    <font>
      <sz val="10"/>
      <color indexed="10"/>
      <name val="Arial"/>
      <family val="2"/>
    </font>
    <font>
      <sz val="10"/>
      <color indexed="9"/>
      <name val="Arial"/>
      <family val="2"/>
    </font>
    <font>
      <b/>
      <sz val="10"/>
      <color indexed="9"/>
      <name val="Arial"/>
      <family val="2"/>
    </font>
    <font>
      <b/>
      <sz val="10"/>
      <color indexed="23"/>
      <name val="Arial"/>
      <family val="2"/>
    </font>
    <font>
      <sz val="10"/>
      <color indexed="9"/>
      <name val="Arial"/>
      <family val="2"/>
    </font>
    <font>
      <b/>
      <sz val="10"/>
      <name val="Arial"/>
      <family val="2"/>
    </font>
    <font>
      <sz val="10"/>
      <color indexed="23"/>
      <name val="Arial"/>
      <family val="2"/>
    </font>
    <font>
      <b/>
      <sz val="14"/>
      <color indexed="9"/>
      <name val="Arial"/>
      <family val="2"/>
    </font>
    <font>
      <sz val="10"/>
      <color indexed="22"/>
      <name val="Arial"/>
      <family val="2"/>
    </font>
    <font>
      <sz val="10"/>
      <color indexed="23"/>
      <name val="Arial"/>
      <family val="2"/>
    </font>
    <font>
      <sz val="10"/>
      <color indexed="22"/>
      <name val="Arial"/>
      <family val="2"/>
    </font>
    <font>
      <sz val="8"/>
      <color indexed="17"/>
      <name val="Arial"/>
      <family val="2"/>
    </font>
    <font>
      <b/>
      <sz val="10"/>
      <color indexed="17"/>
      <name val="Arial"/>
      <family val="2"/>
    </font>
    <font>
      <b/>
      <sz val="10"/>
      <color indexed="50"/>
      <name val="Arial"/>
      <family val="2"/>
    </font>
    <font>
      <sz val="9"/>
      <name val="Arial"/>
      <family val="2"/>
    </font>
    <font>
      <sz val="10"/>
      <color indexed="50"/>
      <name val="Arial"/>
      <family val="2"/>
    </font>
    <font>
      <i/>
      <sz val="10"/>
      <color indexed="17"/>
      <name val="Arial"/>
      <family val="2"/>
    </font>
    <font>
      <sz val="10"/>
      <color theme="2" tint="-0.499984740745262"/>
      <name val="Arial"/>
      <family val="2"/>
    </font>
    <font>
      <sz val="10"/>
      <name val="Arial"/>
      <family val="2"/>
    </font>
    <font>
      <b/>
      <sz val="10"/>
      <color theme="2" tint="-0.499984740745262"/>
      <name val="Arial"/>
      <family val="2"/>
    </font>
    <font>
      <sz val="10"/>
      <color rgb="FF808080"/>
      <name val="Arial"/>
      <family val="2"/>
    </font>
    <font>
      <i/>
      <sz val="10"/>
      <color indexed="23"/>
      <name val="Arial"/>
      <family val="2"/>
    </font>
    <font>
      <b/>
      <i/>
      <sz val="10"/>
      <color indexed="9"/>
      <name val="Arial"/>
      <family val="2"/>
    </font>
    <font>
      <b/>
      <sz val="10"/>
      <color theme="0"/>
      <name val="Arial"/>
      <family val="2"/>
    </font>
    <font>
      <i/>
      <sz val="10"/>
      <color rgb="FF92D050"/>
      <name val="Arial"/>
      <family val="2"/>
    </font>
    <font>
      <b/>
      <sz val="8"/>
      <color theme="0"/>
      <name val="Arial"/>
      <family val="2"/>
    </font>
    <font>
      <b/>
      <u/>
      <sz val="8"/>
      <color theme="5" tint="0.39997558519241921"/>
      <name val="Arial"/>
      <family val="2"/>
    </font>
    <font>
      <sz val="6"/>
      <color theme="0"/>
      <name val="Arial"/>
      <family val="2"/>
    </font>
    <font>
      <sz val="8"/>
      <name val="Arial"/>
      <family val="2"/>
    </font>
    <font>
      <sz val="8"/>
      <color rgb="FF008000"/>
      <name val="Arial"/>
      <family val="2"/>
    </font>
    <font>
      <sz val="10"/>
      <color indexed="17"/>
      <name val="Arial"/>
      <family val="2"/>
    </font>
    <font>
      <sz val="10"/>
      <color theme="0" tint="-0.14999847407452621"/>
      <name val="Arial"/>
      <family val="2"/>
    </font>
    <font>
      <i/>
      <sz val="10"/>
      <color theme="0" tint="-0.249977111117893"/>
      <name val="Arial"/>
      <family val="2"/>
    </font>
    <font>
      <i/>
      <sz val="10"/>
      <name val="Arial"/>
      <family val="2"/>
    </font>
    <font>
      <sz val="8"/>
      <color theme="1"/>
      <name val="Arial"/>
      <family val="2"/>
    </font>
    <font>
      <b/>
      <sz val="10"/>
      <color theme="0" tint="-0.499984740745262"/>
      <name val="Arial"/>
      <family val="2"/>
    </font>
    <font>
      <b/>
      <sz val="8"/>
      <color theme="0" tint="-0.499984740745262"/>
      <name val="Arial"/>
      <family val="2"/>
    </font>
    <font>
      <sz val="10"/>
      <color rgb="FF008000"/>
      <name val="Arial"/>
      <family val="2"/>
    </font>
    <font>
      <sz val="10"/>
      <color rgb="FF92D050"/>
      <name val="Arial"/>
      <family val="2"/>
    </font>
    <font>
      <sz val="8"/>
      <color theme="0" tint="-0.499984740745262"/>
      <name val="Arial"/>
      <family val="2"/>
    </font>
    <font>
      <sz val="10"/>
      <color theme="0"/>
      <name val="Arial"/>
      <family val="2"/>
    </font>
  </fonts>
  <fills count="14">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50"/>
        <bgColor indexed="64"/>
      </patternFill>
    </fill>
    <fill>
      <patternFill patternType="solid">
        <fgColor indexed="9"/>
        <bgColor indexed="22"/>
      </patternFill>
    </fill>
    <fill>
      <patternFill patternType="solid">
        <fgColor indexed="2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34998626667073579"/>
        <bgColor indexed="64"/>
      </patternFill>
    </fill>
  </fills>
  <borders count="103">
    <border>
      <left/>
      <right/>
      <top/>
      <bottom/>
      <diagonal/>
    </border>
    <border>
      <left style="thin">
        <color indexed="50"/>
      </left>
      <right/>
      <top/>
      <bottom/>
      <diagonal/>
    </border>
    <border>
      <left/>
      <right style="thin">
        <color indexed="50"/>
      </right>
      <top/>
      <bottom/>
      <diagonal/>
    </border>
    <border>
      <left/>
      <right/>
      <top style="medium">
        <color indexed="23"/>
      </top>
      <bottom/>
      <diagonal/>
    </border>
    <border>
      <left/>
      <right/>
      <top style="thin">
        <color indexed="23"/>
      </top>
      <bottom/>
      <diagonal/>
    </border>
    <border>
      <left/>
      <right/>
      <top/>
      <bottom style="thin">
        <color indexed="50"/>
      </bottom>
      <diagonal/>
    </border>
    <border>
      <left/>
      <right/>
      <top style="thin">
        <color indexed="50"/>
      </top>
      <bottom/>
      <diagonal/>
    </border>
    <border>
      <left/>
      <right/>
      <top style="hair">
        <color indexed="22"/>
      </top>
      <bottom/>
      <diagonal/>
    </border>
    <border>
      <left/>
      <right/>
      <top style="thin">
        <color indexed="50"/>
      </top>
      <bottom style="thin">
        <color indexed="50"/>
      </bottom>
      <diagonal/>
    </border>
    <border>
      <left/>
      <right style="thin">
        <color indexed="50"/>
      </right>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bottom/>
      <diagonal/>
    </border>
    <border>
      <left style="thin">
        <color indexed="50"/>
      </left>
      <right style="thin">
        <color indexed="50"/>
      </right>
      <top/>
      <bottom style="thin">
        <color indexed="50"/>
      </bottom>
      <diagonal/>
    </border>
    <border>
      <left/>
      <right/>
      <top style="medium">
        <color indexed="22"/>
      </top>
      <bottom/>
      <diagonal/>
    </border>
    <border>
      <left style="thin">
        <color indexed="50"/>
      </left>
      <right/>
      <top style="thin">
        <color indexed="50"/>
      </top>
      <bottom style="thin">
        <color indexed="50"/>
      </bottom>
      <diagonal/>
    </border>
    <border>
      <left style="medium">
        <color indexed="50"/>
      </left>
      <right style="thin">
        <color indexed="50"/>
      </right>
      <top style="thin">
        <color indexed="50"/>
      </top>
      <bottom style="thin">
        <color indexed="50"/>
      </bottom>
      <diagonal/>
    </border>
    <border>
      <left style="medium">
        <color indexed="23"/>
      </left>
      <right/>
      <top style="medium">
        <color indexed="23"/>
      </top>
      <bottom/>
      <diagonal/>
    </border>
    <border>
      <left style="thin">
        <color indexed="50"/>
      </left>
      <right/>
      <top/>
      <bottom style="thin">
        <color indexed="50"/>
      </bottom>
      <diagonal/>
    </border>
    <border>
      <left/>
      <right/>
      <top style="thin">
        <color indexed="50"/>
      </top>
      <bottom style="thin">
        <color indexed="64"/>
      </bottom>
      <diagonal/>
    </border>
    <border>
      <left/>
      <right style="thin">
        <color indexed="50"/>
      </right>
      <top style="thin">
        <color indexed="50"/>
      </top>
      <bottom style="thin">
        <color indexed="64"/>
      </bottom>
      <diagonal/>
    </border>
    <border>
      <left style="thin">
        <color indexed="23"/>
      </left>
      <right style="thin">
        <color indexed="64"/>
      </right>
      <top/>
      <bottom style="thin">
        <color indexed="23"/>
      </bottom>
      <diagonal/>
    </border>
    <border>
      <left style="thin">
        <color indexed="64"/>
      </left>
      <right style="thin">
        <color indexed="23"/>
      </right>
      <top/>
      <bottom style="thin">
        <color indexed="23"/>
      </bottom>
      <diagonal/>
    </border>
    <border>
      <left style="thin">
        <color indexed="64"/>
      </left>
      <right style="thin">
        <color indexed="64"/>
      </right>
      <top/>
      <bottom/>
      <diagonal/>
    </border>
    <border>
      <left style="thin">
        <color indexed="64"/>
      </left>
      <right style="thin">
        <color indexed="23"/>
      </right>
      <top/>
      <bottom/>
      <diagonal/>
    </border>
    <border>
      <left style="thin">
        <color indexed="64"/>
      </left>
      <right style="thin">
        <color indexed="64"/>
      </right>
      <top style="thin">
        <color indexed="23"/>
      </top>
      <bottom style="thin">
        <color indexed="23"/>
      </bottom>
      <diagonal/>
    </border>
    <border>
      <left style="thin">
        <color indexed="64"/>
      </left>
      <right style="thin">
        <color indexed="23"/>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bottom/>
      <diagonal/>
    </border>
    <border>
      <left style="thin">
        <color indexed="50"/>
      </left>
      <right/>
      <top style="thin">
        <color indexed="50"/>
      </top>
      <bottom style="thin">
        <color indexed="64"/>
      </bottom>
      <diagonal/>
    </border>
    <border>
      <left style="thin">
        <color indexed="64"/>
      </left>
      <right style="thin">
        <color indexed="23"/>
      </right>
      <top style="thin">
        <color indexed="64"/>
      </top>
      <bottom/>
      <diagonal/>
    </border>
    <border>
      <left style="thin">
        <color indexed="64"/>
      </left>
      <right style="thin">
        <color indexed="23"/>
      </right>
      <top style="thin">
        <color indexed="50"/>
      </top>
      <bottom/>
      <diagonal/>
    </border>
    <border>
      <left style="thin">
        <color indexed="23"/>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23"/>
      </bottom>
      <diagonal/>
    </border>
    <border>
      <left style="thin">
        <color indexed="23"/>
      </left>
      <right style="thin">
        <color indexed="64"/>
      </right>
      <top style="thin">
        <color indexed="50"/>
      </top>
      <bottom style="thin">
        <color indexed="23"/>
      </bottom>
      <diagonal/>
    </border>
    <border>
      <left style="thin">
        <color indexed="64"/>
      </left>
      <right style="thin">
        <color indexed="64"/>
      </right>
      <top style="thin">
        <color indexed="50"/>
      </top>
      <bottom style="thin">
        <color indexed="23"/>
      </bottom>
      <diagonal/>
    </border>
    <border>
      <left style="thin">
        <color indexed="64"/>
      </left>
      <right style="thin">
        <color indexed="23"/>
      </right>
      <top style="thin">
        <color indexed="50"/>
      </top>
      <bottom style="thin">
        <color indexed="23"/>
      </bottom>
      <diagonal/>
    </border>
    <border>
      <left style="thin">
        <color indexed="23"/>
      </left>
      <right style="thin">
        <color indexed="64"/>
      </right>
      <top style="thin">
        <color indexed="23"/>
      </top>
      <bottom style="thin">
        <color indexed="50"/>
      </bottom>
      <diagonal/>
    </border>
    <border>
      <left style="thin">
        <color indexed="64"/>
      </left>
      <right style="thin">
        <color indexed="64"/>
      </right>
      <top style="thin">
        <color indexed="23"/>
      </top>
      <bottom style="thin">
        <color indexed="50"/>
      </bottom>
      <diagonal/>
    </border>
    <border>
      <left style="thin">
        <color indexed="64"/>
      </left>
      <right style="thin">
        <color indexed="23"/>
      </right>
      <top style="thin">
        <color indexed="23"/>
      </top>
      <bottom style="thin">
        <color indexed="50"/>
      </bottom>
      <diagonal/>
    </border>
    <border>
      <left style="hair">
        <color indexed="22"/>
      </left>
      <right style="thin">
        <color indexed="64"/>
      </right>
      <top style="hair">
        <color indexed="22"/>
      </top>
      <bottom style="hair">
        <color indexed="22"/>
      </bottom>
      <diagonal/>
    </border>
    <border>
      <left style="thin">
        <color indexed="64"/>
      </left>
      <right style="thin">
        <color indexed="64"/>
      </right>
      <top style="hair">
        <color indexed="22"/>
      </top>
      <bottom style="hair">
        <color indexed="22"/>
      </bottom>
      <diagonal/>
    </border>
    <border>
      <left style="thin">
        <color indexed="64"/>
      </left>
      <right style="hair">
        <color indexed="22"/>
      </right>
      <top style="hair">
        <color indexed="22"/>
      </top>
      <bottom style="hair">
        <color indexed="22"/>
      </bottom>
      <diagonal/>
    </border>
    <border>
      <left style="hair">
        <color indexed="22"/>
      </left>
      <right style="thin">
        <color indexed="64"/>
      </right>
      <top/>
      <bottom/>
      <diagonal/>
    </border>
    <border>
      <left style="thin">
        <color indexed="64"/>
      </left>
      <right style="hair">
        <color indexed="22"/>
      </right>
      <top/>
      <bottom/>
      <diagonal/>
    </border>
    <border>
      <left style="thin">
        <color indexed="64"/>
      </left>
      <right style="thin">
        <color indexed="64"/>
      </right>
      <top style="hair">
        <color indexed="22"/>
      </top>
      <bottom/>
      <diagonal/>
    </border>
    <border>
      <left style="thin">
        <color indexed="64"/>
      </left>
      <right style="hair">
        <color indexed="22"/>
      </right>
      <top style="hair">
        <color indexed="22"/>
      </top>
      <bottom/>
      <diagonal/>
    </border>
    <border>
      <left style="medium">
        <color indexed="50"/>
      </left>
      <right/>
      <top style="thin">
        <color indexed="50"/>
      </top>
      <bottom style="thin">
        <color indexed="50"/>
      </bottom>
      <diagonal/>
    </border>
    <border>
      <left style="medium">
        <color indexed="50"/>
      </left>
      <right style="thin">
        <color indexed="50"/>
      </right>
      <top style="thin">
        <color indexed="50"/>
      </top>
      <bottom/>
      <diagonal/>
    </border>
    <border>
      <left style="medium">
        <color indexed="50"/>
      </left>
      <right style="thin">
        <color indexed="50"/>
      </right>
      <top/>
      <bottom style="thin">
        <color indexed="50"/>
      </bottom>
      <diagonal/>
    </border>
    <border>
      <left style="thin">
        <color indexed="50"/>
      </left>
      <right/>
      <top style="thin">
        <color indexed="50"/>
      </top>
      <bottom/>
      <diagonal/>
    </border>
    <border>
      <left/>
      <right style="thin">
        <color indexed="50"/>
      </right>
      <top style="thin">
        <color indexed="50"/>
      </top>
      <bottom/>
      <diagonal/>
    </border>
    <border>
      <left style="thin">
        <color indexed="50"/>
      </left>
      <right style="thin">
        <color indexed="64"/>
      </right>
      <top style="thin">
        <color indexed="50"/>
      </top>
      <bottom style="thin">
        <color indexed="50"/>
      </bottom>
      <diagonal/>
    </border>
    <border>
      <left style="thin">
        <color indexed="64"/>
      </left>
      <right style="thin">
        <color indexed="64"/>
      </right>
      <top style="thin">
        <color indexed="50"/>
      </top>
      <bottom style="thin">
        <color indexed="50"/>
      </bottom>
      <diagonal/>
    </border>
    <border>
      <left style="thin">
        <color indexed="64"/>
      </left>
      <right style="thin">
        <color indexed="50"/>
      </right>
      <top style="thin">
        <color indexed="50"/>
      </top>
      <bottom style="thin">
        <color indexed="50"/>
      </bottom>
      <diagonal/>
    </border>
    <border>
      <left/>
      <right style="thin">
        <color indexed="64"/>
      </right>
      <top style="thin">
        <color indexed="50"/>
      </top>
      <bottom style="thin">
        <color indexed="5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92D050"/>
      </top>
      <bottom style="thin">
        <color rgb="FF92D050"/>
      </bottom>
      <diagonal/>
    </border>
    <border>
      <left/>
      <right/>
      <top style="thin">
        <color rgb="FF92D050"/>
      </top>
      <bottom style="thin">
        <color rgb="FF92D050"/>
      </bottom>
      <diagonal/>
    </border>
    <border>
      <left style="thin">
        <color indexed="64"/>
      </left>
      <right style="thin">
        <color theme="0" tint="-0.249977111117893"/>
      </right>
      <top style="thin">
        <color indexed="64"/>
      </top>
      <bottom/>
      <diagonal/>
    </border>
    <border>
      <left style="thin">
        <color rgb="FF92D050"/>
      </left>
      <right style="thin">
        <color theme="0" tint="-0.249977111117893"/>
      </right>
      <top style="thin">
        <color rgb="FF92D050"/>
      </top>
      <bottom style="thin">
        <color rgb="FF92D050"/>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top style="thin">
        <color indexed="64"/>
      </top>
      <bottom/>
      <diagonal/>
    </border>
    <border>
      <left/>
      <right style="thin">
        <color theme="0" tint="-0.249977111117893"/>
      </right>
      <top style="thin">
        <color indexed="64"/>
      </top>
      <bottom/>
      <diagonal/>
    </border>
    <border>
      <left style="thin">
        <color theme="0" tint="-0.249977111117893"/>
      </left>
      <right/>
      <top style="thin">
        <color rgb="FF92D050"/>
      </top>
      <bottom style="thin">
        <color rgb="FF92D050"/>
      </bottom>
      <diagonal/>
    </border>
    <border>
      <left/>
      <right style="thin">
        <color theme="0" tint="-0.249977111117893"/>
      </right>
      <top style="thin">
        <color rgb="FF92D050"/>
      </top>
      <bottom style="thin">
        <color rgb="FF92D050"/>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style="thin">
        <color indexed="64"/>
      </top>
      <bottom/>
      <diagonal/>
    </border>
    <border>
      <left style="thin">
        <color theme="0" tint="-0.249977111117893"/>
      </left>
      <right style="thin">
        <color indexed="64"/>
      </right>
      <top style="thin">
        <color rgb="FF92D050"/>
      </top>
      <bottom style="thin">
        <color rgb="FF92D050"/>
      </bottom>
      <diagonal/>
    </border>
    <border>
      <left style="thin">
        <color indexed="64"/>
      </left>
      <right style="thin">
        <color theme="0" tint="-0.249977111117893"/>
      </right>
      <top style="thin">
        <color rgb="FF92D050"/>
      </top>
      <bottom style="thin">
        <color rgb="FF92D050"/>
      </bottom>
      <diagonal/>
    </border>
    <border>
      <left/>
      <right/>
      <top style="thin">
        <color theme="0" tint="-0.249977111117893"/>
      </top>
      <bottom/>
      <diagonal/>
    </border>
    <border>
      <left style="thin">
        <color indexed="64"/>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indexed="64"/>
      </right>
      <top/>
      <bottom/>
      <diagonal/>
    </border>
    <border>
      <left/>
      <right/>
      <top style="medium">
        <color indexed="22"/>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2" tint="-0.499984740745262"/>
      </bottom>
      <diagonal/>
    </border>
    <border>
      <left style="thin">
        <color theme="2" tint="-0.499984740745262"/>
      </left>
      <right/>
      <top/>
      <bottom/>
      <diagonal/>
    </border>
    <border>
      <left style="thin">
        <color indexed="64"/>
      </left>
      <right/>
      <top style="thin">
        <color theme="2" tint="-0.499984740745262"/>
      </top>
      <bottom style="thin">
        <color theme="2" tint="-0.499984740745262"/>
      </bottom>
      <diagonal/>
    </border>
    <border>
      <left/>
      <right/>
      <top style="thin">
        <color indexed="50"/>
      </top>
      <bottom style="thin">
        <color rgb="FFFF0000"/>
      </bottom>
      <diagonal/>
    </border>
    <border>
      <left style="thin">
        <color rgb="FFFF0000"/>
      </left>
      <right/>
      <top/>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right/>
      <top/>
      <bottom style="thin">
        <color rgb="FFFF0000"/>
      </bottom>
      <diagonal/>
    </border>
    <border>
      <left style="thin">
        <color indexed="50"/>
      </left>
      <right/>
      <top style="thin">
        <color rgb="FFFF0000"/>
      </top>
      <bottom style="thin">
        <color rgb="FFFF0000"/>
      </bottom>
      <diagonal/>
    </border>
  </borders>
  <cellStyleXfs count="2">
    <xf numFmtId="0" fontId="0" fillId="0" borderId="0"/>
    <xf numFmtId="0" fontId="4" fillId="0" borderId="0" applyNumberFormat="0" applyFill="0" applyBorder="0" applyAlignment="0" applyProtection="0">
      <alignment vertical="top"/>
      <protection locked="0"/>
    </xf>
  </cellStyleXfs>
  <cellXfs count="349">
    <xf numFmtId="0" fontId="0" fillId="0" borderId="0" xfId="0"/>
    <xf numFmtId="0" fontId="0" fillId="2" borderId="0" xfId="0" applyFill="1"/>
    <xf numFmtId="0" fontId="2" fillId="2" borderId="0" xfId="0" applyFont="1" applyFill="1" applyAlignment="1">
      <alignment horizontal="center"/>
    </xf>
    <xf numFmtId="0" fontId="6" fillId="2" borderId="0" xfId="0" applyFont="1" applyFill="1"/>
    <xf numFmtId="0" fontId="1" fillId="2" borderId="0" xfId="0" applyFont="1" applyFill="1"/>
    <xf numFmtId="0" fontId="10" fillId="2" borderId="0" xfId="0" applyFont="1" applyFill="1" applyAlignment="1">
      <alignment wrapText="1"/>
    </xf>
    <xf numFmtId="0" fontId="10" fillId="2" borderId="0" xfId="0" applyFont="1" applyFill="1"/>
    <xf numFmtId="0" fontId="11" fillId="2" borderId="0" xfId="0" applyFont="1" applyFill="1"/>
    <xf numFmtId="0" fontId="10" fillId="2" borderId="1" xfId="0" applyFont="1" applyFill="1" applyBorder="1"/>
    <xf numFmtId="0" fontId="10" fillId="2" borderId="2" xfId="0" applyFont="1" applyFill="1" applyBorder="1"/>
    <xf numFmtId="0" fontId="0" fillId="2" borderId="1" xfId="0" applyFill="1" applyBorder="1"/>
    <xf numFmtId="0" fontId="8" fillId="2" borderId="0" xfId="0" applyFont="1" applyFill="1" applyAlignment="1">
      <alignment wrapText="1"/>
    </xf>
    <xf numFmtId="0" fontId="0" fillId="2" borderId="4" xfId="0" applyFill="1" applyBorder="1"/>
    <xf numFmtId="0" fontId="0" fillId="2" borderId="5" xfId="0" applyFill="1" applyBorder="1"/>
    <xf numFmtId="0" fontId="0" fillId="2" borderId="2" xfId="0" applyFill="1" applyBorder="1"/>
    <xf numFmtId="0" fontId="13" fillId="2" borderId="0" xfId="0" applyFont="1" applyFill="1" applyAlignment="1">
      <alignment horizontal="center"/>
    </xf>
    <xf numFmtId="0" fontId="9" fillId="2" borderId="0" xfId="0" applyFont="1" applyFill="1" applyAlignment="1">
      <alignment wrapText="1"/>
    </xf>
    <xf numFmtId="0" fontId="9" fillId="2" borderId="5" xfId="0" applyFont="1" applyFill="1" applyBorder="1" applyAlignment="1">
      <alignment wrapText="1"/>
    </xf>
    <xf numFmtId="0" fontId="0" fillId="2" borderId="0" xfId="0" applyFill="1" applyAlignment="1">
      <alignment wrapText="1"/>
    </xf>
    <xf numFmtId="0" fontId="0" fillId="2" borderId="6" xfId="0" applyFill="1" applyBorder="1" applyAlignment="1">
      <alignment wrapText="1"/>
    </xf>
    <xf numFmtId="0" fontId="9" fillId="2" borderId="0" xfId="0" applyFont="1" applyFill="1"/>
    <xf numFmtId="0" fontId="9" fillId="2" borderId="0" xfId="0" applyFont="1" applyFill="1" applyAlignment="1">
      <alignment horizontal="center"/>
    </xf>
    <xf numFmtId="0" fontId="7" fillId="2" borderId="0" xfId="0" applyFont="1" applyFill="1"/>
    <xf numFmtId="0" fontId="10" fillId="2" borderId="5" xfId="0" applyFont="1" applyFill="1" applyBorder="1" applyAlignment="1">
      <alignment wrapText="1"/>
    </xf>
    <xf numFmtId="0" fontId="0" fillId="2" borderId="6" xfId="0" applyFill="1" applyBorder="1"/>
    <xf numFmtId="0" fontId="0" fillId="2" borderId="7" xfId="0" applyFill="1" applyBorder="1"/>
    <xf numFmtId="0" fontId="16" fillId="2" borderId="0" xfId="0" applyFont="1" applyFill="1" applyAlignment="1">
      <alignment horizontal="justify" wrapText="1"/>
    </xf>
    <xf numFmtId="0" fontId="0" fillId="2" borderId="0" xfId="0" applyFill="1" applyAlignment="1">
      <alignment horizontal="center"/>
    </xf>
    <xf numFmtId="0" fontId="0" fillId="2" borderId="1" xfId="0" applyFill="1" applyBorder="1" applyAlignment="1">
      <alignment horizontal="center"/>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11"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xf numFmtId="0" fontId="17" fillId="2" borderId="0" xfId="0" applyFont="1" applyFill="1"/>
    <xf numFmtId="0" fontId="18" fillId="2" borderId="14" xfId="1" applyFont="1" applyFill="1" applyBorder="1" applyAlignment="1" applyProtection="1">
      <alignment horizontal="center" vertical="center" wrapText="1"/>
    </xf>
    <xf numFmtId="0" fontId="18" fillId="2" borderId="0" xfId="1" applyFont="1" applyFill="1" applyAlignment="1" applyProtection="1">
      <alignment horizontal="center" vertical="center" wrapText="1"/>
    </xf>
    <xf numFmtId="0" fontId="3" fillId="3" borderId="14" xfId="1" applyFont="1" applyFill="1" applyBorder="1" applyAlignment="1" applyProtection="1">
      <alignment horizontal="center" vertical="center"/>
    </xf>
    <xf numFmtId="0" fontId="0" fillId="2" borderId="15" xfId="0" applyFill="1" applyBorder="1" applyAlignment="1">
      <alignment horizontal="center"/>
    </xf>
    <xf numFmtId="0" fontId="20" fillId="2" borderId="0" xfId="0" applyFont="1" applyFill="1" applyAlignment="1">
      <alignment horizontal="center" wrapText="1"/>
    </xf>
    <xf numFmtId="0" fontId="21" fillId="2" borderId="11" xfId="0" applyFont="1" applyFill="1" applyBorder="1" applyAlignment="1">
      <alignment horizontal="center"/>
    </xf>
    <xf numFmtId="0" fontId="21" fillId="2" borderId="8" xfId="0" applyFont="1" applyFill="1" applyBorder="1" applyAlignment="1">
      <alignment horizontal="center"/>
    </xf>
    <xf numFmtId="0" fontId="0" fillId="2" borderId="16" xfId="0" applyFill="1" applyBorder="1" applyAlignment="1">
      <alignment horizontal="center"/>
    </xf>
    <xf numFmtId="0" fontId="22" fillId="2" borderId="0" xfId="0" applyFont="1" applyFill="1" applyAlignment="1">
      <alignment wrapText="1"/>
    </xf>
    <xf numFmtId="164" fontId="0" fillId="2" borderId="0" xfId="0" applyNumberFormat="1" applyFill="1" applyAlignment="1">
      <alignment horizontal="center"/>
    </xf>
    <xf numFmtId="0" fontId="19" fillId="2" borderId="0" xfId="0" applyFont="1" applyFill="1" applyAlignment="1">
      <alignment horizontal="center" wrapText="1"/>
    </xf>
    <xf numFmtId="0" fontId="20" fillId="2" borderId="5" xfId="0" applyFont="1" applyFill="1" applyBorder="1" applyAlignment="1">
      <alignment horizontal="center" wrapText="1"/>
    </xf>
    <xf numFmtId="0" fontId="20" fillId="2" borderId="2" xfId="0" applyFont="1" applyFill="1" applyBorder="1" applyAlignment="1">
      <alignment horizontal="center" wrapText="1"/>
    </xf>
    <xf numFmtId="0" fontId="18" fillId="2" borderId="60" xfId="1" applyFont="1" applyFill="1" applyBorder="1" applyAlignment="1" applyProtection="1">
      <alignment horizontal="center" vertical="center" wrapText="1"/>
    </xf>
    <xf numFmtId="0" fontId="25" fillId="10" borderId="5" xfId="0" applyFont="1" applyFill="1" applyBorder="1" applyAlignment="1">
      <alignment horizontal="left" vertical="justify"/>
    </xf>
    <xf numFmtId="0" fontId="0" fillId="10" borderId="5" xfId="0" applyFill="1" applyBorder="1" applyAlignment="1">
      <alignment horizontal="left" vertical="justify"/>
    </xf>
    <xf numFmtId="0" fontId="0" fillId="10" borderId="0" xfId="0" applyFill="1"/>
    <xf numFmtId="0" fontId="24" fillId="2" borderId="0" xfId="0" applyFont="1" applyFill="1"/>
    <xf numFmtId="0" fontId="26" fillId="2" borderId="0" xfId="0" applyFont="1" applyFill="1"/>
    <xf numFmtId="0" fontId="0" fillId="2" borderId="0" xfId="0" applyFill="1" applyAlignment="1">
      <alignment horizontal="justify" vertical="justify"/>
    </xf>
    <xf numFmtId="0" fontId="19" fillId="10" borderId="0" xfId="0" applyFont="1" applyFill="1" applyAlignment="1">
      <alignment horizontal="left" vertical="center" wrapText="1"/>
    </xf>
    <xf numFmtId="0" fontId="26" fillId="10" borderId="0" xfId="0" applyFont="1" applyFill="1"/>
    <xf numFmtId="0" fontId="25" fillId="10" borderId="0" xfId="0" applyFont="1" applyFill="1" applyAlignment="1">
      <alignment horizontal="justify" vertical="justify"/>
    </xf>
    <xf numFmtId="0" fontId="0" fillId="10" borderId="0" xfId="0" applyFill="1" applyAlignment="1">
      <alignment horizontal="justify" vertical="justify"/>
    </xf>
    <xf numFmtId="0" fontId="0" fillId="10" borderId="0" xfId="0" applyFill="1" applyAlignment="1">
      <alignment horizontal="justify" vertical="center"/>
    </xf>
    <xf numFmtId="0" fontId="9" fillId="10" borderId="0" xfId="0" applyFont="1" applyFill="1" applyAlignment="1">
      <alignment horizontal="center" wrapText="1"/>
    </xf>
    <xf numFmtId="0" fontId="25" fillId="10" borderId="0" xfId="0" applyFont="1" applyFill="1" applyAlignment="1">
      <alignment horizontal="justify" vertical="center"/>
    </xf>
    <xf numFmtId="0" fontId="13" fillId="2" borderId="0" xfId="0" applyFont="1" applyFill="1" applyAlignment="1">
      <alignment horizontal="justify" vertical="justify" wrapText="1"/>
    </xf>
    <xf numFmtId="0" fontId="0" fillId="2" borderId="0" xfId="0" applyFill="1" applyAlignment="1">
      <alignment horizontal="left" vertical="justify"/>
    </xf>
    <xf numFmtId="0" fontId="27" fillId="2" borderId="0" xfId="0" applyFont="1" applyFill="1"/>
    <xf numFmtId="0" fontId="12" fillId="2" borderId="76" xfId="0" applyFont="1" applyFill="1" applyBorder="1" applyAlignment="1">
      <alignment horizontal="justify" vertical="justify" wrapText="1"/>
    </xf>
    <xf numFmtId="0" fontId="12" fillId="2" borderId="77" xfId="0" applyFont="1" applyFill="1" applyBorder="1" applyAlignment="1">
      <alignment horizontal="left" vertical="center" wrapText="1"/>
    </xf>
    <xf numFmtId="0" fontId="12" fillId="2" borderId="88" xfId="0" applyFont="1" applyFill="1" applyBorder="1" applyAlignment="1">
      <alignment horizontal="justify" vertical="justify" wrapText="1"/>
    </xf>
    <xf numFmtId="0" fontId="0" fillId="0" borderId="0" xfId="0" applyAlignment="1">
      <alignment wrapText="1"/>
    </xf>
    <xf numFmtId="0" fontId="32" fillId="12" borderId="0" xfId="1" applyFont="1" applyFill="1" applyAlignment="1" applyProtection="1">
      <alignment horizontal="center" vertical="center" wrapText="1"/>
    </xf>
    <xf numFmtId="0" fontId="14" fillId="2" borderId="92" xfId="1" applyFont="1" applyFill="1" applyBorder="1" applyAlignment="1" applyProtection="1">
      <alignment horizontal="center" vertical="center"/>
    </xf>
    <xf numFmtId="0" fontId="0" fillId="2" borderId="87" xfId="0" applyFill="1" applyBorder="1"/>
    <xf numFmtId="0" fontId="33" fillId="2" borderId="14" xfId="1" applyFont="1" applyFill="1" applyBorder="1" applyAlignment="1" applyProtection="1">
      <alignment horizontal="center" vertical="center" wrapText="1"/>
    </xf>
    <xf numFmtId="0" fontId="34" fillId="13" borderId="0" xfId="1" applyFont="1" applyFill="1" applyAlignment="1" applyProtection="1">
      <alignment horizontal="center" vertical="center" wrapText="1"/>
    </xf>
    <xf numFmtId="0" fontId="36" fillId="10" borderId="93" xfId="1" applyFont="1" applyFill="1" applyBorder="1" applyAlignment="1" applyProtection="1">
      <alignment horizontal="center" vertical="center" wrapText="1"/>
    </xf>
    <xf numFmtId="0" fontId="36" fillId="2" borderId="93" xfId="1" applyFont="1" applyFill="1" applyBorder="1" applyAlignment="1" applyProtection="1">
      <alignment horizontal="center" vertical="center" wrapText="1"/>
    </xf>
    <xf numFmtId="0" fontId="38" fillId="2" borderId="0" xfId="0" applyFont="1" applyFill="1" applyAlignment="1">
      <alignment horizontal="justify" vertical="justify"/>
    </xf>
    <xf numFmtId="0" fontId="0" fillId="2" borderId="94" xfId="0" applyFill="1" applyBorder="1" applyAlignment="1">
      <alignment horizontal="justify" vertical="justify" wrapText="1"/>
    </xf>
    <xf numFmtId="0" fontId="0" fillId="2" borderId="95" xfId="0" applyFill="1" applyBorder="1"/>
    <xf numFmtId="0" fontId="0" fillId="2" borderId="0" xfId="0" applyFill="1" applyAlignment="1">
      <alignment horizontal="right"/>
    </xf>
    <xf numFmtId="0" fontId="36" fillId="2" borderId="0" xfId="1" applyFont="1" applyFill="1" applyAlignment="1" applyProtection="1">
      <alignment horizontal="center" vertical="center" wrapText="1"/>
    </xf>
    <xf numFmtId="0" fontId="36" fillId="10" borderId="0" xfId="1" applyFont="1" applyFill="1" applyAlignment="1" applyProtection="1">
      <alignment horizontal="center" vertical="center" wrapText="1"/>
    </xf>
    <xf numFmtId="0" fontId="0" fillId="2" borderId="0" xfId="0" applyFill="1" applyAlignment="1">
      <alignment horizontal="justify" vertical="justify" wrapText="1"/>
    </xf>
    <xf numFmtId="0" fontId="0" fillId="2" borderId="97" xfId="0" applyFill="1" applyBorder="1" applyAlignment="1">
      <alignment wrapText="1"/>
    </xf>
    <xf numFmtId="0" fontId="0" fillId="2" borderId="98" xfId="0" applyFill="1" applyBorder="1"/>
    <xf numFmtId="0" fontId="27" fillId="2" borderId="101" xfId="0" applyFont="1" applyFill="1" applyBorder="1" applyAlignment="1">
      <alignment horizontal="justify" vertical="justify" wrapText="1"/>
    </xf>
    <xf numFmtId="0" fontId="9" fillId="3" borderId="0" xfId="0" applyFont="1" applyFill="1" applyAlignment="1">
      <alignment wrapText="1"/>
    </xf>
    <xf numFmtId="0" fontId="16" fillId="2" borderId="0" xfId="0" applyFont="1" applyFill="1" applyAlignment="1">
      <alignment horizontal="justify" vertical="justify" wrapText="1"/>
    </xf>
    <xf numFmtId="0" fontId="9" fillId="10" borderId="0" xfId="0" applyFont="1" applyFill="1" applyAlignment="1">
      <alignment wrapText="1"/>
    </xf>
    <xf numFmtId="0" fontId="12" fillId="10" borderId="0" xfId="0" applyFont="1" applyFill="1" applyAlignment="1">
      <alignment wrapText="1"/>
    </xf>
    <xf numFmtId="0" fontId="1" fillId="10" borderId="0" xfId="0" applyFont="1" applyFill="1"/>
    <xf numFmtId="0" fontId="43" fillId="10" borderId="0" xfId="0" applyFont="1" applyFill="1" applyAlignment="1">
      <alignment wrapText="1"/>
    </xf>
    <xf numFmtId="165" fontId="43" fillId="10" borderId="0" xfId="0" applyNumberFormat="1" applyFont="1" applyFill="1" applyAlignment="1">
      <alignment wrapText="1"/>
    </xf>
    <xf numFmtId="0" fontId="39" fillId="2" borderId="0" xfId="0" applyFont="1" applyFill="1" applyAlignment="1">
      <alignment horizontal="justify" vertical="justify" wrapText="1"/>
    </xf>
    <xf numFmtId="0" fontId="12" fillId="10" borderId="0" xfId="0" applyFont="1" applyFill="1" applyAlignment="1">
      <alignment horizontal="center" wrapText="1"/>
    </xf>
    <xf numFmtId="0" fontId="0" fillId="10" borderId="0" xfId="0" applyFill="1" applyAlignment="1">
      <alignment horizontal="center"/>
    </xf>
    <xf numFmtId="0" fontId="43" fillId="10" borderId="0" xfId="0" applyFont="1" applyFill="1" applyAlignment="1">
      <alignment horizontal="center" wrapText="1"/>
    </xf>
    <xf numFmtId="10" fontId="43" fillId="10" borderId="0" xfId="0" applyNumberFormat="1" applyFont="1" applyFill="1" applyAlignment="1">
      <alignment horizontal="center" wrapText="1"/>
    </xf>
    <xf numFmtId="165" fontId="43" fillId="10" borderId="0" xfId="0" applyNumberFormat="1" applyFont="1" applyFill="1" applyAlignment="1">
      <alignment horizontal="center" wrapText="1"/>
    </xf>
    <xf numFmtId="0" fontId="0" fillId="10" borderId="0" xfId="0" applyFill="1" applyAlignment="1">
      <alignment wrapText="1"/>
    </xf>
    <xf numFmtId="0" fontId="10" fillId="2" borderId="0" xfId="0" applyFont="1" applyFill="1" applyAlignment="1">
      <alignment horizontal="center" wrapText="1"/>
    </xf>
    <xf numFmtId="10" fontId="30" fillId="2" borderId="0" xfId="0" applyNumberFormat="1" applyFont="1" applyFill="1" applyAlignment="1">
      <alignment wrapText="1"/>
    </xf>
    <xf numFmtId="0" fontId="12" fillId="10" borderId="0" xfId="0" applyFont="1" applyFill="1" applyAlignment="1">
      <alignment horizontal="left" wrapText="1"/>
    </xf>
    <xf numFmtId="0" fontId="13" fillId="2" borderId="0" xfId="0" applyFont="1" applyFill="1" applyAlignment="1">
      <alignment horizontal="center" vertical="justify" wrapText="1"/>
    </xf>
    <xf numFmtId="0" fontId="44" fillId="7" borderId="0" xfId="0" applyFont="1" applyFill="1" applyAlignment="1">
      <alignment horizontal="center" vertical="justify" wrapText="1"/>
    </xf>
    <xf numFmtId="166" fontId="13" fillId="2" borderId="0" xfId="0" applyNumberFormat="1" applyFont="1" applyFill="1" applyAlignment="1">
      <alignment horizontal="center" vertical="justify" wrapText="1"/>
    </xf>
    <xf numFmtId="166" fontId="44" fillId="7" borderId="0" xfId="0" applyNumberFormat="1" applyFont="1" applyFill="1" applyAlignment="1">
      <alignment horizontal="center" vertical="justify" wrapText="1"/>
    </xf>
    <xf numFmtId="0" fontId="0" fillId="10" borderId="0" xfId="0" applyFill="1" applyAlignment="1">
      <alignment horizontal="justify" vertical="justify" wrapText="1"/>
    </xf>
    <xf numFmtId="165" fontId="44" fillId="7" borderId="0" xfId="0" applyNumberFormat="1" applyFont="1" applyFill="1" applyAlignment="1">
      <alignment horizontal="center" vertical="justify" wrapText="1"/>
    </xf>
    <xf numFmtId="0" fontId="44" fillId="9" borderId="0" xfId="0" applyFont="1" applyFill="1" applyAlignment="1">
      <alignment horizontal="center" vertical="justify" wrapText="1"/>
    </xf>
    <xf numFmtId="0" fontId="45" fillId="2" borderId="0" xfId="0" applyFont="1" applyFill="1" applyAlignment="1">
      <alignment horizontal="left" vertical="justify" wrapText="1"/>
    </xf>
    <xf numFmtId="165" fontId="0" fillId="0" borderId="0" xfId="0" applyNumberFormat="1" applyAlignment="1">
      <alignment horizontal="center" wrapText="1"/>
    </xf>
    <xf numFmtId="165" fontId="0" fillId="10" borderId="0" xfId="0" applyNumberFormat="1" applyFill="1" applyAlignment="1">
      <alignment horizontal="center" wrapText="1"/>
    </xf>
    <xf numFmtId="0" fontId="5" fillId="0" borderId="0" xfId="0" applyFont="1" applyAlignment="1">
      <alignment wrapText="1"/>
    </xf>
    <xf numFmtId="0" fontId="46" fillId="10" borderId="0" xfId="0" applyFont="1" applyFill="1" applyAlignment="1">
      <alignment wrapText="1"/>
    </xf>
    <xf numFmtId="165" fontId="26" fillId="9" borderId="8" xfId="0" applyNumberFormat="1" applyFont="1" applyFill="1" applyBorder="1" applyAlignment="1">
      <alignment horizontal="center" wrapText="1"/>
    </xf>
    <xf numFmtId="165" fontId="26" fillId="9" borderId="10" xfId="0" applyNumberFormat="1" applyFont="1" applyFill="1" applyBorder="1" applyAlignment="1">
      <alignment horizontal="center" wrapText="1"/>
    </xf>
    <xf numFmtId="0" fontId="0" fillId="9" borderId="15" xfId="0" applyFill="1" applyBorder="1"/>
    <xf numFmtId="0" fontId="47" fillId="2" borderId="0" xfId="0" applyFont="1" applyFill="1"/>
    <xf numFmtId="0" fontId="47" fillId="2" borderId="0" xfId="0" applyFont="1" applyFill="1" applyAlignment="1">
      <alignment horizontal="center"/>
    </xf>
    <xf numFmtId="0" fontId="41" fillId="10" borderId="0" xfId="0" applyFont="1" applyFill="1" applyAlignment="1">
      <alignment horizontal="left" vertical="center" wrapText="1"/>
    </xf>
    <xf numFmtId="0" fontId="35" fillId="2" borderId="0" xfId="0" applyFont="1" applyFill="1" applyAlignment="1">
      <alignment horizontal="justify" vertical="justify" wrapText="1"/>
    </xf>
    <xf numFmtId="0" fontId="3" fillId="4" borderId="17" xfId="0" applyFont="1" applyFill="1" applyBorder="1" applyAlignment="1">
      <alignment horizontal="center" wrapText="1"/>
    </xf>
    <xf numFmtId="0" fontId="3" fillId="4" borderId="3" xfId="0" applyFont="1" applyFill="1" applyBorder="1" applyAlignment="1">
      <alignment horizontal="center" wrapText="1"/>
    </xf>
    <xf numFmtId="0" fontId="2" fillId="3" borderId="0" xfId="0" applyFont="1" applyFill="1" applyAlignment="1">
      <alignment horizontal="center" wrapText="1"/>
    </xf>
    <xf numFmtId="0" fontId="37" fillId="2" borderId="15"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5" fillId="5" borderId="0" xfId="0" applyFont="1" applyFill="1" applyAlignment="1">
      <alignment horizontal="justify" vertical="justify" wrapText="1"/>
    </xf>
    <xf numFmtId="0" fontId="9" fillId="3" borderId="0" xfId="0" applyFont="1" applyFill="1" applyAlignment="1">
      <alignment wrapText="1"/>
    </xf>
    <xf numFmtId="0" fontId="23" fillId="2" borderId="0" xfId="0" applyFont="1" applyFill="1" applyAlignment="1">
      <alignment horizontal="justify" vertical="justify" wrapText="1"/>
    </xf>
    <xf numFmtId="0" fontId="0" fillId="2" borderId="0" xfId="0" applyFill="1" applyAlignment="1">
      <alignment horizontal="justify" vertical="justify" wrapText="1"/>
    </xf>
    <xf numFmtId="0" fontId="0" fillId="2" borderId="0" xfId="0" applyFill="1" applyAlignment="1">
      <alignment horizontal="left" vertical="justify" wrapText="1"/>
    </xf>
    <xf numFmtId="0" fontId="0" fillId="2" borderId="0" xfId="0" applyFill="1"/>
    <xf numFmtId="0" fontId="0" fillId="2" borderId="0" xfId="0" applyFill="1" applyAlignment="1">
      <alignment vertical="justify" wrapText="1"/>
    </xf>
    <xf numFmtId="0" fontId="0" fillId="2" borderId="0" xfId="0" applyFill="1" applyAlignment="1">
      <alignment wrapText="1"/>
    </xf>
    <xf numFmtId="0" fontId="26" fillId="2" borderId="96" xfId="0" applyFont="1" applyFill="1" applyBorder="1" applyAlignment="1">
      <alignment horizontal="justify" vertical="justify" wrapText="1"/>
    </xf>
    <xf numFmtId="0" fontId="26" fillId="2" borderId="68" xfId="0" applyFont="1" applyFill="1" applyBorder="1" applyAlignment="1">
      <alignment horizontal="justify" vertical="justify" wrapText="1"/>
    </xf>
    <xf numFmtId="0" fontId="26" fillId="2" borderId="69" xfId="0" applyFont="1" applyFill="1" applyBorder="1" applyAlignment="1">
      <alignment horizontal="justify" vertical="justify" wrapText="1"/>
    </xf>
    <xf numFmtId="0" fontId="25" fillId="2" borderId="0" xfId="0" applyFont="1" applyFill="1" applyAlignment="1">
      <alignment horizontal="justify" vertical="justify" wrapText="1"/>
    </xf>
    <xf numFmtId="0" fontId="19" fillId="2" borderId="0" xfId="0" applyFont="1" applyFill="1" applyAlignment="1">
      <alignment horizontal="center" vertical="center" wrapText="1"/>
    </xf>
    <xf numFmtId="0" fontId="0" fillId="0" borderId="0" xfId="0" applyAlignment="1">
      <alignment horizontal="center" vertical="center" wrapText="1"/>
    </xf>
    <xf numFmtId="165" fontId="26" fillId="9" borderId="56" xfId="0" applyNumberFormat="1" applyFont="1" applyFill="1" applyBorder="1" applyAlignment="1">
      <alignment horizontal="center" wrapText="1"/>
    </xf>
    <xf numFmtId="165" fontId="26" fillId="9" borderId="57" xfId="0" applyNumberFormat="1" applyFont="1" applyFill="1" applyBorder="1" applyAlignment="1">
      <alignment horizontal="center" wrapText="1"/>
    </xf>
    <xf numFmtId="165" fontId="24" fillId="9" borderId="56" xfId="0" applyNumberFormat="1" applyFont="1" applyFill="1" applyBorder="1" applyAlignment="1">
      <alignment horizontal="center" wrapText="1"/>
    </xf>
    <xf numFmtId="165" fontId="24" fillId="9" borderId="57" xfId="0" applyNumberFormat="1" applyFont="1" applyFill="1" applyBorder="1" applyAlignment="1">
      <alignment horizontal="center" wrapText="1"/>
    </xf>
    <xf numFmtId="0" fontId="19" fillId="9" borderId="56" xfId="0" applyFont="1" applyFill="1" applyBorder="1" applyAlignment="1">
      <alignment horizontal="left" wrapText="1"/>
    </xf>
    <xf numFmtId="0" fontId="19" fillId="9" borderId="57" xfId="0" applyFont="1" applyFill="1" applyBorder="1" applyAlignment="1">
      <alignment horizontal="left" wrapText="1"/>
    </xf>
    <xf numFmtId="0" fontId="0" fillId="9" borderId="58" xfId="0" applyFill="1" applyBorder="1" applyAlignment="1">
      <alignment horizontal="left" wrapText="1"/>
    </xf>
    <xf numFmtId="0" fontId="24" fillId="2" borderId="56" xfId="0" applyFont="1" applyFill="1" applyBorder="1" applyAlignment="1">
      <alignment horizontal="left" wrapText="1"/>
    </xf>
    <xf numFmtId="0" fontId="24" fillId="2" borderId="57" xfId="0" applyFont="1" applyFill="1" applyBorder="1" applyAlignment="1">
      <alignment horizontal="left" wrapText="1"/>
    </xf>
    <xf numFmtId="0" fontId="24" fillId="0" borderId="58" xfId="0" applyFont="1" applyBorder="1" applyAlignment="1">
      <alignment horizontal="left" wrapText="1"/>
    </xf>
    <xf numFmtId="0" fontId="1" fillId="2" borderId="0" xfId="0" applyFont="1" applyFill="1" applyAlignment="1">
      <alignment horizontal="center" vertical="center" wrapText="1"/>
    </xf>
    <xf numFmtId="0" fontId="45" fillId="2" borderId="0" xfId="0" applyFont="1" applyFill="1" applyAlignment="1">
      <alignment horizontal="center" vertical="justify" wrapText="1"/>
    </xf>
    <xf numFmtId="0" fontId="44" fillId="7" borderId="0" xfId="0" applyFont="1" applyFill="1" applyAlignment="1">
      <alignment horizontal="center" vertical="justify" wrapText="1"/>
    </xf>
    <xf numFmtId="0" fontId="38" fillId="2" borderId="0" xfId="0" applyFont="1" applyFill="1" applyAlignment="1">
      <alignment horizontal="justify" vertical="justify"/>
    </xf>
    <xf numFmtId="0" fontId="26" fillId="2" borderId="0" xfId="0" applyFont="1" applyFill="1"/>
    <xf numFmtId="0" fontId="0" fillId="0" borderId="0" xfId="0"/>
    <xf numFmtId="0" fontId="25" fillId="2" borderId="0" xfId="0" applyFont="1" applyFill="1" applyAlignment="1">
      <alignment horizontal="justify" vertical="justify"/>
    </xf>
    <xf numFmtId="0" fontId="0" fillId="2" borderId="0" xfId="0" applyFill="1" applyAlignment="1">
      <alignment horizontal="justify" vertical="justify"/>
    </xf>
    <xf numFmtId="0" fontId="43" fillId="10" borderId="0" xfId="0" applyFont="1" applyFill="1" applyAlignment="1">
      <alignment horizontal="center" wrapText="1"/>
    </xf>
    <xf numFmtId="0" fontId="5" fillId="0" borderId="0" xfId="0" applyFont="1" applyAlignment="1">
      <alignment horizontal="center" wrapText="1"/>
    </xf>
    <xf numFmtId="0" fontId="19" fillId="7" borderId="59" xfId="0" applyFont="1" applyFill="1" applyBorder="1" applyAlignment="1">
      <alignment horizontal="left" wrapText="1"/>
    </xf>
    <xf numFmtId="0" fontId="19" fillId="7" borderId="57" xfId="0" applyFont="1" applyFill="1" applyBorder="1" applyAlignment="1">
      <alignment horizontal="left" wrapText="1"/>
    </xf>
    <xf numFmtId="0" fontId="19" fillId="7" borderId="58" xfId="0" applyFont="1" applyFill="1" applyBorder="1" applyAlignment="1">
      <alignment horizontal="left" wrapText="1"/>
    </xf>
    <xf numFmtId="0" fontId="19" fillId="9" borderId="59" xfId="0" applyFont="1" applyFill="1" applyBorder="1" applyAlignment="1">
      <alignment horizontal="left" wrapText="1"/>
    </xf>
    <xf numFmtId="10" fontId="46" fillId="10" borderId="0" xfId="0" applyNumberFormat="1" applyFont="1" applyFill="1" applyAlignment="1">
      <alignment horizontal="center" wrapText="1"/>
    </xf>
    <xf numFmtId="165" fontId="46" fillId="10" borderId="0" xfId="0" applyNumberFormat="1" applyFont="1" applyFill="1" applyAlignment="1">
      <alignment horizontal="center" wrapText="1"/>
    </xf>
    <xf numFmtId="165" fontId="1" fillId="0" borderId="0" xfId="0" applyNumberFormat="1" applyFont="1" applyAlignment="1">
      <alignment horizontal="center" wrapText="1"/>
    </xf>
    <xf numFmtId="0" fontId="12" fillId="10" borderId="0" xfId="0" applyFont="1" applyFill="1" applyAlignment="1">
      <alignment wrapText="1"/>
    </xf>
    <xf numFmtId="0" fontId="10" fillId="2" borderId="0" xfId="0" applyFont="1" applyFill="1" applyAlignment="1">
      <alignment wrapText="1"/>
    </xf>
    <xf numFmtId="0" fontId="12" fillId="2" borderId="15" xfId="0" applyFont="1" applyFill="1" applyBorder="1" applyAlignment="1">
      <alignment wrapText="1"/>
    </xf>
    <xf numFmtId="0" fontId="12" fillId="2" borderId="8" xfId="0" applyFont="1" applyFill="1" applyBorder="1" applyAlignment="1">
      <alignment wrapText="1"/>
    </xf>
    <xf numFmtId="0" fontId="12" fillId="2" borderId="10" xfId="0" applyFont="1" applyFill="1" applyBorder="1" applyAlignment="1">
      <alignment wrapText="1"/>
    </xf>
    <xf numFmtId="0" fontId="10" fillId="2" borderId="8" xfId="0" applyFont="1" applyFill="1" applyBorder="1" applyAlignment="1">
      <alignment wrapText="1"/>
    </xf>
    <xf numFmtId="0" fontId="10" fillId="2" borderId="15" xfId="0" applyFont="1" applyFill="1" applyBorder="1" applyAlignment="1">
      <alignment wrapText="1"/>
    </xf>
    <xf numFmtId="0" fontId="10" fillId="2" borderId="10" xfId="0" applyFont="1" applyFill="1" applyBorder="1" applyAlignment="1">
      <alignment wrapText="1"/>
    </xf>
    <xf numFmtId="0" fontId="12" fillId="2" borderId="18" xfId="0" applyFont="1" applyFill="1" applyBorder="1" applyAlignment="1">
      <alignment wrapText="1"/>
    </xf>
    <xf numFmtId="0" fontId="12" fillId="2" borderId="5" xfId="0" applyFont="1" applyFill="1" applyBorder="1" applyAlignment="1">
      <alignment wrapText="1"/>
    </xf>
    <xf numFmtId="0" fontId="12" fillId="2" borderId="9" xfId="0" applyFont="1" applyFill="1" applyBorder="1" applyAlignment="1">
      <alignment wrapText="1"/>
    </xf>
    <xf numFmtId="0" fontId="10" fillId="2" borderId="5" xfId="0" applyFont="1" applyFill="1" applyBorder="1" applyAlignment="1">
      <alignment wrapText="1"/>
    </xf>
    <xf numFmtId="0" fontId="12" fillId="2" borderId="1" xfId="0" applyFont="1" applyFill="1" applyBorder="1" applyAlignment="1">
      <alignment wrapText="1"/>
    </xf>
    <xf numFmtId="0" fontId="12" fillId="2" borderId="0" xfId="0" applyFont="1" applyFill="1" applyAlignment="1">
      <alignment wrapText="1"/>
    </xf>
    <xf numFmtId="0" fontId="12" fillId="2" borderId="2" xfId="0" applyFont="1" applyFill="1" applyBorder="1" applyAlignment="1">
      <alignment wrapText="1"/>
    </xf>
    <xf numFmtId="0" fontId="10" fillId="2" borderId="6" xfId="0" applyFont="1" applyFill="1" applyBorder="1" applyAlignment="1">
      <alignment wrapText="1"/>
    </xf>
    <xf numFmtId="0" fontId="9" fillId="3" borderId="0" xfId="0" applyFont="1" applyFill="1" applyAlignment="1">
      <alignment horizontal="left" vertical="center" wrapText="1"/>
    </xf>
    <xf numFmtId="0" fontId="0" fillId="0" borderId="0" xfId="0" applyAlignment="1">
      <alignment horizontal="left" vertical="center" wrapText="1"/>
    </xf>
    <xf numFmtId="0" fontId="16" fillId="2" borderId="0" xfId="0" applyFont="1" applyFill="1" applyAlignment="1">
      <alignment horizontal="justify" vertical="justify" wrapText="1"/>
    </xf>
    <xf numFmtId="0" fontId="9" fillId="4" borderId="61" xfId="0" applyFont="1" applyFill="1" applyBorder="1" applyAlignment="1">
      <alignment wrapText="1"/>
    </xf>
    <xf numFmtId="0" fontId="9" fillId="4" borderId="62" xfId="0" applyFont="1" applyFill="1" applyBorder="1" applyAlignment="1">
      <alignment wrapText="1"/>
    </xf>
    <xf numFmtId="0" fontId="9" fillId="4" borderId="63" xfId="0" applyFont="1" applyFill="1" applyBorder="1" applyAlignment="1">
      <alignment wrapText="1"/>
    </xf>
    <xf numFmtId="0" fontId="25" fillId="2" borderId="67" xfId="0" applyFont="1" applyFill="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9" fillId="4" borderId="64" xfId="0" applyFont="1" applyFill="1" applyBorder="1" applyAlignment="1">
      <alignment horizontal="center" wrapText="1"/>
    </xf>
    <xf numFmtId="0" fontId="9" fillId="4" borderId="65" xfId="0" applyFont="1" applyFill="1" applyBorder="1" applyAlignment="1">
      <alignment horizontal="center" wrapText="1"/>
    </xf>
    <xf numFmtId="0" fontId="9" fillId="4" borderId="66" xfId="0" applyFont="1" applyFill="1" applyBorder="1" applyAlignment="1">
      <alignment horizontal="center" wrapText="1"/>
    </xf>
    <xf numFmtId="0" fontId="0" fillId="0" borderId="10" xfId="0" applyBorder="1" applyAlignment="1">
      <alignment wrapText="1"/>
    </xf>
    <xf numFmtId="0" fontId="0" fillId="0" borderId="8" xfId="0" applyBorder="1" applyAlignment="1">
      <alignment wrapText="1"/>
    </xf>
    <xf numFmtId="0" fontId="9" fillId="4" borderId="0" xfId="0" applyFont="1" applyFill="1" applyAlignment="1">
      <alignment horizontal="center" wrapText="1"/>
    </xf>
    <xf numFmtId="0" fontId="42" fillId="10" borderId="0" xfId="0" applyFont="1" applyFill="1" applyAlignment="1">
      <alignment wrapText="1"/>
    </xf>
    <xf numFmtId="0" fontId="0" fillId="0" borderId="0" xfId="0" applyAlignment="1">
      <alignment wrapText="1"/>
    </xf>
    <xf numFmtId="0" fontId="9" fillId="8" borderId="0" xfId="0" applyFont="1" applyFill="1" applyAlignment="1">
      <alignment horizontal="center" wrapText="1"/>
    </xf>
    <xf numFmtId="0" fontId="25" fillId="2" borderId="67" xfId="0" applyFont="1" applyFill="1" applyBorder="1" applyAlignment="1">
      <alignment horizontal="justify" vertical="center"/>
    </xf>
    <xf numFmtId="0" fontId="0" fillId="0" borderId="68" xfId="0" applyBorder="1" applyAlignment="1">
      <alignment horizontal="justify" vertical="center"/>
    </xf>
    <xf numFmtId="0" fontId="0" fillId="0" borderId="69" xfId="0" applyBorder="1" applyAlignment="1">
      <alignment horizontal="justify" vertical="center"/>
    </xf>
    <xf numFmtId="0" fontId="1" fillId="2" borderId="25" xfId="0" applyFont="1" applyFill="1" applyBorder="1" applyAlignment="1">
      <alignment wrapText="1"/>
    </xf>
    <xf numFmtId="0" fontId="1" fillId="2" borderId="26" xfId="0" applyFont="1" applyFill="1" applyBorder="1" applyAlignment="1">
      <alignment wrapText="1"/>
    </xf>
    <xf numFmtId="0" fontId="1" fillId="2" borderId="21" xfId="0" applyFont="1" applyFill="1" applyBorder="1" applyAlignment="1">
      <alignment wrapText="1"/>
    </xf>
    <xf numFmtId="0" fontId="1" fillId="2" borderId="22" xfId="0" applyFont="1" applyFill="1" applyBorder="1" applyAlignment="1">
      <alignment wrapText="1"/>
    </xf>
    <xf numFmtId="0" fontId="9" fillId="4" borderId="19" xfId="0" applyFont="1" applyFill="1" applyBorder="1" applyAlignment="1">
      <alignment horizontal="center" wrapText="1"/>
    </xf>
    <xf numFmtId="0" fontId="9" fillId="4" borderId="20" xfId="0" applyFont="1" applyFill="1" applyBorder="1" applyAlignment="1">
      <alignment horizontal="center" wrapText="1"/>
    </xf>
    <xf numFmtId="0" fontId="13" fillId="2" borderId="29" xfId="0" applyFont="1" applyFill="1" applyBorder="1" applyAlignment="1">
      <alignment horizontal="center" wrapText="1"/>
    </xf>
    <xf numFmtId="0" fontId="13" fillId="2" borderId="28" xfId="0" applyFont="1" applyFill="1" applyBorder="1" applyAlignment="1">
      <alignment horizontal="center" wrapText="1"/>
    </xf>
    <xf numFmtId="0" fontId="1" fillId="2" borderId="30" xfId="0" applyFont="1" applyFill="1" applyBorder="1" applyAlignment="1">
      <alignment wrapText="1"/>
    </xf>
    <xf numFmtId="0" fontId="13" fillId="2" borderId="27" xfId="0" applyFont="1" applyFill="1" applyBorder="1" applyAlignment="1">
      <alignment horizontal="center" wrapText="1"/>
    </xf>
    <xf numFmtId="0" fontId="1" fillId="2" borderId="23" xfId="0" applyFont="1" applyFill="1" applyBorder="1" applyAlignment="1">
      <alignment wrapText="1"/>
    </xf>
    <xf numFmtId="0" fontId="1" fillId="2" borderId="24" xfId="0" applyFont="1" applyFill="1" applyBorder="1" applyAlignment="1">
      <alignment wrapText="1"/>
    </xf>
    <xf numFmtId="0" fontId="13" fillId="2" borderId="38" xfId="0" applyFont="1" applyFill="1" applyBorder="1" applyAlignment="1">
      <alignment wrapText="1"/>
    </xf>
    <xf numFmtId="0" fontId="13" fillId="2" borderId="39" xfId="0" applyFont="1" applyFill="1" applyBorder="1" applyAlignment="1">
      <alignment wrapText="1"/>
    </xf>
    <xf numFmtId="0" fontId="13" fillId="2" borderId="40" xfId="0" applyFont="1" applyFill="1" applyBorder="1" applyAlignment="1">
      <alignment wrapText="1"/>
    </xf>
    <xf numFmtId="0" fontId="13" fillId="2" borderId="30" xfId="0" applyFont="1" applyFill="1" applyBorder="1" applyAlignment="1">
      <alignment wrapText="1"/>
    </xf>
    <xf numFmtId="0" fontId="13" fillId="2" borderId="25" xfId="0" applyFont="1" applyFill="1" applyBorder="1" applyAlignment="1">
      <alignment wrapText="1"/>
    </xf>
    <xf numFmtId="0" fontId="13" fillId="2" borderId="26" xfId="0" applyFont="1" applyFill="1" applyBorder="1" applyAlignment="1">
      <alignment wrapText="1"/>
    </xf>
    <xf numFmtId="0" fontId="1" fillId="2" borderId="34" xfId="0" applyFont="1" applyFill="1" applyBorder="1" applyAlignment="1">
      <alignment horizontal="center" vertical="center"/>
    </xf>
    <xf numFmtId="0" fontId="1" fillId="0" borderId="22" xfId="0" applyFont="1" applyBorder="1" applyAlignment="1">
      <alignment horizontal="center" vertical="center"/>
    </xf>
    <xf numFmtId="0" fontId="13" fillId="2" borderId="0" xfId="0" applyFont="1" applyFill="1" applyAlignment="1">
      <alignment horizontal="justify" vertical="justify" wrapText="1"/>
    </xf>
    <xf numFmtId="0" fontId="0" fillId="0" borderId="0" xfId="0" applyAlignment="1">
      <alignment horizontal="justify" vertical="justify" wrapText="1"/>
    </xf>
    <xf numFmtId="0" fontId="45" fillId="2" borderId="0" xfId="0" applyFont="1" applyFill="1" applyAlignment="1">
      <alignment horizontal="left" vertical="justify" wrapText="1"/>
    </xf>
    <xf numFmtId="0" fontId="13" fillId="2" borderId="31" xfId="0" applyFont="1" applyFill="1" applyBorder="1" applyAlignment="1">
      <alignment wrapText="1"/>
    </xf>
    <xf numFmtId="0" fontId="13" fillId="2" borderId="23" xfId="0" applyFont="1" applyFill="1" applyBorder="1" applyAlignment="1">
      <alignment wrapText="1"/>
    </xf>
    <xf numFmtId="0" fontId="13" fillId="2" borderId="24" xfId="0" applyFont="1" applyFill="1" applyBorder="1" applyAlignment="1">
      <alignment wrapText="1"/>
    </xf>
    <xf numFmtId="0" fontId="8" fillId="6" borderId="0" xfId="0" applyFont="1" applyFill="1" applyAlignment="1">
      <alignment wrapText="1"/>
    </xf>
    <xf numFmtId="0" fontId="9" fillId="4" borderId="32" xfId="0" applyFont="1" applyFill="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16" fillId="2" borderId="41" xfId="0" applyFont="1" applyFill="1" applyBorder="1" applyAlignment="1">
      <alignment wrapText="1"/>
    </xf>
    <xf numFmtId="0" fontId="13" fillId="2" borderId="42" xfId="0" applyFont="1" applyFill="1" applyBorder="1" applyAlignment="1">
      <alignment wrapText="1"/>
    </xf>
    <xf numFmtId="0" fontId="13" fillId="2" borderId="43" xfId="0" applyFont="1" applyFill="1" applyBorder="1" applyAlignment="1">
      <alignment wrapText="1"/>
    </xf>
    <xf numFmtId="0" fontId="1" fillId="2" borderId="33" xfId="0" applyFont="1" applyFill="1" applyBorder="1" applyAlignment="1">
      <alignment horizontal="center" vertical="center"/>
    </xf>
    <xf numFmtId="0" fontId="1" fillId="0" borderId="24" xfId="0" applyFont="1" applyBorder="1" applyAlignment="1">
      <alignment horizontal="center" vertical="center"/>
    </xf>
    <xf numFmtId="0" fontId="13" fillId="2" borderId="35" xfId="0" applyFont="1" applyFill="1" applyBorder="1" applyAlignment="1">
      <alignment wrapText="1"/>
    </xf>
    <xf numFmtId="0" fontId="13" fillId="2" borderId="36" xfId="0" applyFont="1" applyFill="1" applyBorder="1" applyAlignment="1">
      <alignment wrapText="1"/>
    </xf>
    <xf numFmtId="0" fontId="13" fillId="2" borderId="33" xfId="0" applyFont="1" applyFill="1" applyBorder="1" applyAlignment="1">
      <alignment wrapText="1"/>
    </xf>
    <xf numFmtId="0" fontId="13" fillId="2" borderId="21" xfId="0" applyFont="1" applyFill="1" applyBorder="1" applyAlignment="1">
      <alignment wrapText="1"/>
    </xf>
    <xf numFmtId="0" fontId="13" fillId="2" borderId="37" xfId="0" applyFont="1" applyFill="1" applyBorder="1" applyAlignment="1">
      <alignment wrapText="1"/>
    </xf>
    <xf numFmtId="0" fontId="13" fillId="2" borderId="22" xfId="0" applyFont="1" applyFill="1" applyBorder="1" applyAlignment="1">
      <alignment wrapText="1"/>
    </xf>
    <xf numFmtId="0" fontId="27" fillId="2" borderId="0" xfId="0" applyFont="1" applyFill="1" applyAlignment="1">
      <alignment horizontal="justify" vertical="justify" wrapText="1"/>
    </xf>
    <xf numFmtId="0" fontId="9" fillId="3" borderId="61" xfId="0" applyFont="1" applyFill="1" applyBorder="1" applyAlignment="1">
      <alignment wrapText="1"/>
    </xf>
    <xf numFmtId="0" fontId="9" fillId="3" borderId="62" xfId="0" applyFont="1" applyFill="1" applyBorder="1" applyAlignment="1">
      <alignment wrapText="1"/>
    </xf>
    <xf numFmtId="0" fontId="9" fillId="3" borderId="63" xfId="0" applyFont="1" applyFill="1" applyBorder="1" applyAlignment="1">
      <alignment wrapText="1"/>
    </xf>
    <xf numFmtId="0" fontId="27" fillId="2" borderId="0" xfId="0" applyFont="1" applyFill="1" applyAlignment="1">
      <alignment wrapText="1"/>
    </xf>
    <xf numFmtId="0" fontId="39" fillId="2" borderId="102" xfId="0" applyFont="1" applyFill="1" applyBorder="1" applyAlignment="1">
      <alignment horizontal="justify" vertical="justify" wrapText="1"/>
    </xf>
    <xf numFmtId="0" fontId="39" fillId="2" borderId="100" xfId="0" applyFont="1" applyFill="1" applyBorder="1" applyAlignment="1">
      <alignment horizontal="justify" vertical="justify" wrapText="1"/>
    </xf>
    <xf numFmtId="0" fontId="39" fillId="2" borderId="99" xfId="0" applyFont="1" applyFill="1" applyBorder="1" applyAlignment="1">
      <alignment horizontal="justify" vertical="justify" wrapText="1"/>
    </xf>
    <xf numFmtId="0" fontId="1" fillId="2" borderId="67" xfId="0" applyFont="1" applyFill="1" applyBorder="1" applyAlignment="1">
      <alignment horizontal="justify" vertical="center"/>
    </xf>
    <xf numFmtId="0" fontId="0" fillId="2" borderId="15" xfId="0" applyFill="1" applyBorder="1" applyAlignment="1">
      <alignment wrapText="1"/>
    </xf>
    <xf numFmtId="0" fontId="0" fillId="2" borderId="8" xfId="0" applyFill="1" applyBorder="1" applyAlignment="1">
      <alignment wrapText="1"/>
    </xf>
    <xf numFmtId="0" fontId="0" fillId="2" borderId="10" xfId="0" applyFill="1" applyBorder="1" applyAlignment="1">
      <alignment wrapText="1"/>
    </xf>
    <xf numFmtId="0" fontId="0" fillId="2" borderId="5" xfId="0" applyFill="1" applyBorder="1" applyAlignment="1">
      <alignment wrapText="1"/>
    </xf>
    <xf numFmtId="0" fontId="0" fillId="2" borderId="9" xfId="0" applyFill="1" applyBorder="1" applyAlignment="1">
      <alignment wrapText="1"/>
    </xf>
    <xf numFmtId="0" fontId="15" fillId="2" borderId="15" xfId="0" applyFont="1" applyFill="1" applyBorder="1" applyAlignment="1">
      <alignment wrapText="1"/>
    </xf>
    <xf numFmtId="0" fontId="15" fillId="2" borderId="8" xfId="0" applyFont="1" applyFill="1" applyBorder="1" applyAlignment="1">
      <alignment wrapText="1"/>
    </xf>
    <xf numFmtId="0" fontId="15" fillId="2" borderId="10" xfId="0" applyFont="1" applyFill="1" applyBorder="1" applyAlignment="1">
      <alignment wrapText="1"/>
    </xf>
    <xf numFmtId="0" fontId="0" fillId="2" borderId="8" xfId="0" applyFill="1" applyBorder="1" applyAlignment="1">
      <alignment vertical="center" wrapText="1"/>
    </xf>
    <xf numFmtId="0" fontId="0" fillId="2" borderId="10" xfId="0" applyFill="1" applyBorder="1" applyAlignment="1">
      <alignment vertical="center" wrapText="1"/>
    </xf>
    <xf numFmtId="0" fontId="3" fillId="4" borderId="0" xfId="0" applyFont="1" applyFill="1" applyAlignment="1">
      <alignment horizontal="center" wrapText="1"/>
    </xf>
    <xf numFmtId="0" fontId="16" fillId="2" borderId="0" xfId="0" applyFont="1" applyFill="1" applyAlignment="1">
      <alignment wrapText="1"/>
    </xf>
    <xf numFmtId="0" fontId="15" fillId="2" borderId="44" xfId="0" applyFont="1" applyFill="1" applyBorder="1" applyAlignment="1">
      <alignment wrapText="1"/>
    </xf>
    <xf numFmtId="0" fontId="15" fillId="2" borderId="45" xfId="0" applyFont="1" applyFill="1" applyBorder="1" applyAlignment="1">
      <alignment wrapText="1"/>
    </xf>
    <xf numFmtId="0" fontId="15" fillId="2" borderId="46" xfId="0" applyFont="1" applyFill="1" applyBorder="1" applyAlignment="1">
      <alignment wrapText="1"/>
    </xf>
    <xf numFmtId="0" fontId="15" fillId="2" borderId="47" xfId="0" applyFont="1" applyFill="1" applyBorder="1" applyAlignment="1">
      <alignment wrapText="1"/>
    </xf>
    <xf numFmtId="0" fontId="15" fillId="2" borderId="23" xfId="0" applyFont="1" applyFill="1" applyBorder="1" applyAlignment="1">
      <alignment wrapText="1"/>
    </xf>
    <xf numFmtId="0" fontId="15" fillId="2" borderId="48" xfId="0" applyFont="1" applyFill="1" applyBorder="1" applyAlignment="1">
      <alignment wrapText="1"/>
    </xf>
    <xf numFmtId="0" fontId="15" fillId="2" borderId="49" xfId="0" applyFont="1" applyFill="1" applyBorder="1" applyAlignment="1">
      <alignment vertical="center" wrapText="1"/>
    </xf>
    <xf numFmtId="0" fontId="15" fillId="2" borderId="50" xfId="0" applyFont="1" applyFill="1" applyBorder="1" applyAlignment="1">
      <alignment vertical="center" wrapText="1"/>
    </xf>
    <xf numFmtId="0" fontId="15" fillId="2" borderId="49" xfId="0" applyFont="1" applyFill="1" applyBorder="1" applyAlignment="1">
      <alignment wrapText="1"/>
    </xf>
    <xf numFmtId="0" fontId="15" fillId="2" borderId="50" xfId="0" applyFont="1" applyFill="1" applyBorder="1" applyAlignment="1">
      <alignment wrapText="1"/>
    </xf>
    <xf numFmtId="0" fontId="13" fillId="2" borderId="0" xfId="0" applyFont="1" applyFill="1" applyAlignment="1">
      <alignment wrapText="1"/>
    </xf>
    <xf numFmtId="0" fontId="16" fillId="2" borderId="0" xfId="0" applyFont="1" applyFill="1" applyAlignment="1">
      <alignment horizontal="justify" wrapText="1"/>
    </xf>
    <xf numFmtId="0" fontId="16" fillId="0" borderId="0" xfId="0" applyFont="1" applyAlignment="1">
      <alignment horizontal="justify" wrapText="1"/>
    </xf>
    <xf numFmtId="0" fontId="16" fillId="2" borderId="0" xfId="0" applyFont="1" applyFill="1" applyAlignment="1">
      <alignment horizontal="left" wrapText="1"/>
    </xf>
    <xf numFmtId="0" fontId="1" fillId="2" borderId="51" xfId="0" applyFont="1" applyFill="1" applyBorder="1" applyAlignment="1">
      <alignment horizontal="center" wrapText="1"/>
    </xf>
    <xf numFmtId="0" fontId="0" fillId="2" borderId="8" xfId="0" applyFill="1" applyBorder="1" applyAlignment="1">
      <alignment horizontal="center" wrapText="1"/>
    </xf>
    <xf numFmtId="0" fontId="1" fillId="2" borderId="5" xfId="0" applyFont="1"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vertical="center"/>
    </xf>
    <xf numFmtId="0" fontId="0" fillId="0" borderId="5" xfId="0" applyBorder="1" applyAlignment="1">
      <alignment horizontal="center" vertical="center"/>
    </xf>
    <xf numFmtId="0" fontId="5" fillId="2" borderId="52" xfId="0" applyFont="1" applyFill="1" applyBorder="1" applyAlignment="1">
      <alignment horizontal="center" vertical="center" wrapText="1"/>
    </xf>
    <xf numFmtId="0" fontId="5" fillId="0" borderId="53" xfId="0" applyFont="1" applyBorder="1" applyAlignment="1">
      <alignment horizontal="center" vertical="center" wrapText="1"/>
    </xf>
    <xf numFmtId="0" fontId="9" fillId="4" borderId="61" xfId="0" applyFont="1" applyFill="1" applyBorder="1" applyAlignment="1">
      <alignment horizontal="center" wrapText="1"/>
    </xf>
    <xf numFmtId="0" fontId="9" fillId="4" borderId="62" xfId="0" applyFont="1" applyFill="1" applyBorder="1" applyAlignment="1">
      <alignment horizontal="center" wrapText="1"/>
    </xf>
    <xf numFmtId="0" fontId="9" fillId="4" borderId="63" xfId="0" applyFont="1" applyFill="1" applyBorder="1" applyAlignment="1">
      <alignment horizontal="center" wrapText="1"/>
    </xf>
    <xf numFmtId="0" fontId="9" fillId="4" borderId="0" xfId="0" applyFont="1" applyFill="1" applyAlignment="1">
      <alignment wrapText="1"/>
    </xf>
    <xf numFmtId="0" fontId="20" fillId="2" borderId="0" xfId="0" applyFont="1" applyFill="1" applyAlignment="1">
      <alignment horizontal="center" wrapText="1"/>
    </xf>
    <xf numFmtId="0" fontId="0" fillId="2" borderId="10" xfId="0" applyFill="1" applyBorder="1" applyAlignment="1">
      <alignment horizontal="center" wrapText="1"/>
    </xf>
    <xf numFmtId="0" fontId="30" fillId="11" borderId="70" xfId="0" applyFont="1" applyFill="1" applyBorder="1" applyAlignment="1">
      <alignment horizontal="center" vertical="justify" wrapText="1"/>
    </xf>
    <xf numFmtId="0" fontId="0" fillId="0" borderId="70" xfId="0" applyBorder="1" applyAlignment="1">
      <alignment horizontal="center"/>
    </xf>
    <xf numFmtId="0" fontId="0" fillId="0" borderId="78" xfId="0" applyBorder="1" applyAlignment="1">
      <alignment horizontal="center"/>
    </xf>
    <xf numFmtId="0" fontId="30" fillId="11" borderId="73" xfId="0" applyFont="1" applyFill="1" applyBorder="1" applyAlignment="1">
      <alignment horizontal="center" vertical="justify" wrapText="1"/>
    </xf>
    <xf numFmtId="0" fontId="0" fillId="0" borderId="70" xfId="0" applyBorder="1"/>
    <xf numFmtId="0" fontId="0" fillId="0" borderId="72" xfId="0" applyBorder="1"/>
    <xf numFmtId="0" fontId="30" fillId="11" borderId="83" xfId="0" applyFont="1" applyFill="1" applyBorder="1" applyAlignment="1">
      <alignment horizontal="center" vertical="justify" wrapText="1"/>
    </xf>
    <xf numFmtId="0" fontId="0" fillId="2" borderId="70" xfId="0" applyFill="1" applyBorder="1" applyAlignment="1">
      <alignment horizontal="center" vertical="justify" wrapText="1"/>
    </xf>
    <xf numFmtId="0" fontId="13" fillId="2" borderId="91" xfId="0" applyFont="1" applyFill="1" applyBorder="1" applyAlignment="1">
      <alignment horizontal="justify" vertical="justify" wrapText="1"/>
    </xf>
    <xf numFmtId="0" fontId="13" fillId="2" borderId="23" xfId="0" applyFont="1" applyFill="1" applyBorder="1" applyAlignment="1">
      <alignment horizontal="justify" vertical="justify" wrapText="1"/>
    </xf>
    <xf numFmtId="0" fontId="13" fillId="2" borderId="88" xfId="0" applyFont="1" applyFill="1" applyBorder="1" applyAlignment="1">
      <alignment horizontal="justify" vertical="justify" wrapText="1"/>
    </xf>
    <xf numFmtId="0" fontId="13" fillId="2" borderId="79" xfId="0" applyFont="1" applyFill="1" applyBorder="1" applyAlignment="1">
      <alignment horizontal="justify" vertical="justify" wrapText="1"/>
    </xf>
    <xf numFmtId="0" fontId="13" fillId="2" borderId="80" xfId="0" applyFont="1" applyFill="1" applyBorder="1" applyAlignment="1">
      <alignment horizontal="justify" vertical="justify" wrapText="1"/>
    </xf>
    <xf numFmtId="0" fontId="13" fillId="2" borderId="81" xfId="0" applyFont="1" applyFill="1" applyBorder="1" applyAlignment="1">
      <alignment horizontal="justify" vertical="justify" wrapText="1"/>
    </xf>
    <xf numFmtId="0" fontId="13" fillId="2" borderId="82" xfId="0" applyFont="1" applyFill="1" applyBorder="1" applyAlignment="1">
      <alignment horizontal="justify" vertical="justify" wrapText="1"/>
    </xf>
    <xf numFmtId="0" fontId="13" fillId="2" borderId="89" xfId="0" applyFont="1" applyFill="1" applyBorder="1" applyAlignment="1">
      <alignment horizontal="justify" vertical="justify" wrapText="1"/>
    </xf>
    <xf numFmtId="0" fontId="13" fillId="2" borderId="90" xfId="0" applyFont="1" applyFill="1" applyBorder="1" applyAlignment="1">
      <alignment horizontal="justify" vertical="justify" wrapText="1"/>
    </xf>
    <xf numFmtId="0" fontId="31" fillId="2" borderId="87" xfId="0" applyFont="1" applyFill="1" applyBorder="1" applyAlignment="1">
      <alignment horizontal="justify" vertical="justify" wrapText="1"/>
    </xf>
    <xf numFmtId="0" fontId="31" fillId="0" borderId="87" xfId="0" applyFont="1" applyBorder="1" applyAlignment="1">
      <alignment horizontal="justify" vertical="justify" wrapText="1"/>
    </xf>
    <xf numFmtId="0" fontId="13" fillId="2" borderId="71" xfId="0" applyFont="1" applyFill="1" applyBorder="1" applyAlignment="1">
      <alignment horizontal="justify" vertical="justify" wrapText="1"/>
    </xf>
    <xf numFmtId="0" fontId="13" fillId="2" borderId="75" xfId="0" applyFont="1" applyFill="1" applyBorder="1" applyAlignment="1">
      <alignment horizontal="justify" vertical="justify" wrapText="1"/>
    </xf>
    <xf numFmtId="0" fontId="13" fillId="2" borderId="84" xfId="0" applyFont="1" applyFill="1" applyBorder="1" applyAlignment="1">
      <alignment horizontal="justify" vertical="justify" wrapText="1"/>
    </xf>
    <xf numFmtId="0" fontId="13" fillId="2" borderId="36" xfId="0" applyFont="1" applyFill="1" applyBorder="1" applyAlignment="1">
      <alignment horizontal="justify" vertical="justify" wrapText="1"/>
    </xf>
    <xf numFmtId="0" fontId="13" fillId="2" borderId="76" xfId="0" applyFont="1" applyFill="1" applyBorder="1" applyAlignment="1">
      <alignment horizontal="justify" vertical="justify" wrapText="1"/>
    </xf>
    <xf numFmtId="0" fontId="13" fillId="2" borderId="85" xfId="0" applyFont="1" applyFill="1" applyBorder="1" applyAlignment="1">
      <alignment horizontal="justify" vertical="justify" wrapText="1"/>
    </xf>
    <xf numFmtId="0" fontId="13" fillId="2" borderId="74" xfId="0" applyFont="1" applyFill="1" applyBorder="1" applyAlignment="1">
      <alignment horizontal="justify" vertical="justify" wrapText="1"/>
    </xf>
    <xf numFmtId="0" fontId="13" fillId="2" borderId="86" xfId="0" applyFont="1" applyFill="1" applyBorder="1" applyAlignment="1">
      <alignment horizontal="justify" vertical="justify" wrapText="1"/>
    </xf>
    <xf numFmtId="0" fontId="0" fillId="2" borderId="9" xfId="0" applyFill="1" applyBorder="1" applyAlignment="1">
      <alignment horizontal="center" wrapText="1"/>
    </xf>
    <xf numFmtId="0" fontId="23" fillId="2" borderId="0" xfId="0" applyFont="1" applyFill="1" applyAlignment="1">
      <alignment wrapText="1"/>
    </xf>
    <xf numFmtId="0" fontId="0" fillId="2" borderId="15" xfId="0" applyFill="1" applyBorder="1" applyAlignment="1">
      <alignment horizontal="center" wrapText="1"/>
    </xf>
    <xf numFmtId="0" fontId="0" fillId="2" borderId="15"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8" xfId="0"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9" fillId="6" borderId="0" xfId="0" applyFont="1" applyFill="1" applyAlignment="1">
      <alignment wrapText="1"/>
    </xf>
    <xf numFmtId="0" fontId="0" fillId="2" borderId="54" xfId="0" applyFill="1" applyBorder="1" applyAlignment="1">
      <alignment horizontal="center"/>
    </xf>
    <xf numFmtId="0" fontId="0" fillId="2" borderId="6" xfId="0" applyFill="1" applyBorder="1" applyAlignment="1">
      <alignment horizontal="center"/>
    </xf>
    <xf numFmtId="0" fontId="0" fillId="2" borderId="55" xfId="0" applyFill="1" applyBorder="1" applyAlignment="1">
      <alignment horizontal="center"/>
    </xf>
    <xf numFmtId="0" fontId="0" fillId="2" borderId="54" xfId="0" applyFill="1" applyBorder="1" applyAlignment="1">
      <alignment horizontal="center" wrapText="1"/>
    </xf>
    <xf numFmtId="0" fontId="0" fillId="2" borderId="6" xfId="0" applyFill="1" applyBorder="1" applyAlignment="1">
      <alignment horizontal="center" wrapText="1"/>
    </xf>
    <xf numFmtId="0" fontId="0" fillId="2" borderId="55" xfId="0" applyFill="1" applyBorder="1" applyAlignment="1">
      <alignment horizontal="center" wrapText="1"/>
    </xf>
    <xf numFmtId="0" fontId="13" fillId="2" borderId="0" xfId="0" applyFont="1" applyFill="1" applyAlignment="1">
      <alignment horizontal="center" wrapText="1"/>
    </xf>
    <xf numFmtId="0" fontId="13" fillId="2" borderId="2" xfId="0" applyFont="1" applyFill="1" applyBorder="1" applyAlignment="1">
      <alignment horizontal="center" wrapText="1"/>
    </xf>
    <xf numFmtId="0" fontId="13" fillId="2" borderId="1" xfId="0" applyFont="1" applyFill="1" applyBorder="1" applyAlignment="1">
      <alignment horizontal="center"/>
    </xf>
    <xf numFmtId="0" fontId="13" fillId="2" borderId="0" xfId="0" applyFont="1" applyFill="1" applyAlignment="1">
      <alignment horizontal="center"/>
    </xf>
    <xf numFmtId="0" fontId="13" fillId="2" borderId="2" xfId="0" applyFont="1" applyFill="1" applyBorder="1" applyAlignment="1">
      <alignment horizontal="center"/>
    </xf>
    <xf numFmtId="0" fontId="13" fillId="2" borderId="15" xfId="0" applyFont="1" applyFill="1" applyBorder="1" applyAlignment="1">
      <alignment horizontal="center"/>
    </xf>
    <xf numFmtId="0" fontId="13" fillId="2" borderId="8" xfId="0" applyFont="1" applyFill="1" applyBorder="1" applyAlignment="1">
      <alignment horizontal="center"/>
    </xf>
    <xf numFmtId="0" fontId="13" fillId="2" borderId="10" xfId="0" applyFont="1" applyFill="1"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16405719555326"/>
          <c:y val="0.10476190476190497"/>
          <c:w val="0.27850707850707851"/>
          <c:h val="0.73605442176870761"/>
        </c:manualLayout>
      </c:layout>
      <c:pieChart>
        <c:varyColors val="1"/>
        <c:ser>
          <c:idx val="0"/>
          <c:order val="0"/>
          <c:dLbls>
            <c:dLbl>
              <c:idx val="1"/>
              <c:layout>
                <c:manualLayout>
                  <c:x val="4.7015979275492814E-3"/>
                  <c:y val="-1.2380952380952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D7-4B0C-A9DD-3F63F5C0B2B9}"/>
                </c:ext>
              </c:extLst>
            </c:dLbl>
            <c:dLbl>
              <c:idx val="2"/>
              <c:layout>
                <c:manualLayout>
                  <c:x val="-8.1267409223965015E-3"/>
                  <c:y val="-8.97959183673472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D7-4B0C-A9DD-3F63F5C0B2B9}"/>
                </c:ext>
              </c:extLst>
            </c:dLbl>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'PLAN DE MARKETING'!$D$30:$D$33</c:f>
              <c:strCache>
                <c:ptCount val="4"/>
                <c:pt idx="0">
                  <c:v>Segmento 1</c:v>
                </c:pt>
                <c:pt idx="1">
                  <c:v>Segmento 2</c:v>
                </c:pt>
                <c:pt idx="2">
                  <c:v>Segmento 3</c:v>
                </c:pt>
                <c:pt idx="3">
                  <c:v>Segmento 4</c:v>
                </c:pt>
              </c:strCache>
            </c:strRef>
          </c:cat>
          <c:val>
            <c:numRef>
              <c:f>'PLAN DE MARKETING'!$E$30:$E$33</c:f>
              <c:numCache>
                <c:formatCode>#,##0.00\ "€"</c:formatCode>
                <c:ptCount val="4"/>
                <c:pt idx="0">
                  <c:v>350000</c:v>
                </c:pt>
                <c:pt idx="1">
                  <c:v>180000</c:v>
                </c:pt>
                <c:pt idx="2">
                  <c:v>250000</c:v>
                </c:pt>
                <c:pt idx="3">
                  <c:v>320000</c:v>
                </c:pt>
              </c:numCache>
            </c:numRef>
          </c:val>
          <c:extLst>
            <c:ext xmlns:c16="http://schemas.microsoft.com/office/drawing/2014/chart" uri="{C3380CC4-5D6E-409C-BE32-E72D297353CC}">
              <c16:uniqueId val="{00000002-3ED7-4B0C-A9DD-3F63F5C0B2B9}"/>
            </c:ext>
          </c:extLst>
        </c:ser>
        <c:ser>
          <c:idx val="1"/>
          <c:order val="1"/>
          <c:cat>
            <c:strRef>
              <c:f>'PLAN DE MARKETING'!$D$30:$D$33</c:f>
              <c:strCache>
                <c:ptCount val="4"/>
                <c:pt idx="0">
                  <c:v>Segmento 1</c:v>
                </c:pt>
                <c:pt idx="1">
                  <c:v>Segmento 2</c:v>
                </c:pt>
                <c:pt idx="2">
                  <c:v>Segmento 3</c:v>
                </c:pt>
                <c:pt idx="3">
                  <c:v>Segmento 4</c:v>
                </c:pt>
              </c:strCache>
            </c:strRef>
          </c:cat>
          <c:val>
            <c:numRef>
              <c:f>'PLAN DE MARKETING'!$F$30:$F$33</c:f>
              <c:numCache>
                <c:formatCode>#,##0.00\ "€"</c:formatCode>
                <c:ptCount val="4"/>
              </c:numCache>
            </c:numRef>
          </c:val>
          <c:extLst>
            <c:ext xmlns:c16="http://schemas.microsoft.com/office/drawing/2014/chart" uri="{C3380CC4-5D6E-409C-BE32-E72D297353CC}">
              <c16:uniqueId val="{00000003-3ED7-4B0C-A9DD-3F63F5C0B2B9}"/>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es-ES"/>
        </a:p>
      </c:txPr>
    </c:title>
    <c:autoTitleDeleted val="0"/>
    <c:plotArea>
      <c:layout/>
      <c:barChart>
        <c:barDir val="col"/>
        <c:grouping val="clustered"/>
        <c:varyColors val="0"/>
        <c:ser>
          <c:idx val="0"/>
          <c:order val="0"/>
          <c:tx>
            <c:strRef>
              <c:f>'4. PLANIFICACIÓN - SEGMENTACIÓN'!$A$62</c:f>
              <c:strCache>
                <c:ptCount val="1"/>
                <c:pt idx="0">
                  <c:v>Segmento 1</c:v>
                </c:pt>
              </c:strCache>
            </c:strRef>
          </c:tx>
          <c:invertIfNegative val="0"/>
          <c:val>
            <c:numRef>
              <c:f>('4. PLANIFICACIÓN - SEGMENTACIÓN'!$B$62,'4. PLANIFICACIÓN - SEGMENTACIÓN'!$F$62,'4. PLANIFICACIÓN - SEGMENTACIÓN'!$J$62)</c:f>
              <c:numCache>
                <c:formatCode>0.00%</c:formatCode>
                <c:ptCount val="3"/>
                <c:pt idx="0">
                  <c:v>0.1</c:v>
                </c:pt>
                <c:pt idx="1">
                  <c:v>0.05</c:v>
                </c:pt>
                <c:pt idx="2">
                  <c:v>-0.02</c:v>
                </c:pt>
              </c:numCache>
            </c:numRef>
          </c:val>
          <c:extLst>
            <c:ext xmlns:c16="http://schemas.microsoft.com/office/drawing/2014/chart" uri="{C3380CC4-5D6E-409C-BE32-E72D297353CC}">
              <c16:uniqueId val="{00000000-24C2-420F-B127-B8341D52BE96}"/>
            </c:ext>
          </c:extLst>
        </c:ser>
        <c:dLbls>
          <c:showLegendKey val="0"/>
          <c:showVal val="0"/>
          <c:showCatName val="0"/>
          <c:showSerName val="0"/>
          <c:showPercent val="0"/>
          <c:showBubbleSize val="0"/>
        </c:dLbls>
        <c:gapWidth val="150"/>
        <c:axId val="70768896"/>
        <c:axId val="70774784"/>
      </c:barChart>
      <c:catAx>
        <c:axId val="70768896"/>
        <c:scaling>
          <c:orientation val="minMax"/>
        </c:scaling>
        <c:delete val="0"/>
        <c:axPos val="b"/>
        <c:majorTickMark val="out"/>
        <c:minorTickMark val="none"/>
        <c:tickLblPos val="nextTo"/>
        <c:txPr>
          <a:bodyPr/>
          <a:lstStyle/>
          <a:p>
            <a:pPr>
              <a:defRPr sz="800">
                <a:solidFill>
                  <a:schemeClr val="bg1">
                    <a:lumMod val="50000"/>
                  </a:schemeClr>
                </a:solidFill>
              </a:defRPr>
            </a:pPr>
            <a:endParaRPr lang="es-ES"/>
          </a:p>
        </c:txPr>
        <c:crossAx val="70774784"/>
        <c:crosses val="autoZero"/>
        <c:auto val="1"/>
        <c:lblAlgn val="ctr"/>
        <c:lblOffset val="100"/>
        <c:noMultiLvlLbl val="0"/>
      </c:catAx>
      <c:valAx>
        <c:axId val="70774784"/>
        <c:scaling>
          <c:orientation val="minMax"/>
        </c:scaling>
        <c:delete val="0"/>
        <c:axPos val="l"/>
        <c:numFmt formatCode="0.00%" sourceLinked="1"/>
        <c:majorTickMark val="out"/>
        <c:minorTickMark val="none"/>
        <c:tickLblPos val="nextTo"/>
        <c:txPr>
          <a:bodyPr/>
          <a:lstStyle/>
          <a:p>
            <a:pPr>
              <a:defRPr sz="800">
                <a:solidFill>
                  <a:schemeClr val="bg1">
                    <a:lumMod val="50000"/>
                  </a:schemeClr>
                </a:solidFill>
              </a:defRPr>
            </a:pPr>
            <a:endParaRPr lang="es-ES"/>
          </a:p>
        </c:txPr>
        <c:crossAx val="70768896"/>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es-ES"/>
        </a:p>
      </c:txPr>
    </c:title>
    <c:autoTitleDeleted val="0"/>
    <c:plotArea>
      <c:layout>
        <c:manualLayout>
          <c:layoutTarget val="inner"/>
          <c:xMode val="edge"/>
          <c:yMode val="edge"/>
          <c:x val="0.24026422347764181"/>
          <c:y val="0.21470880230236419"/>
          <c:w val="0.72999599957068695"/>
          <c:h val="0.69362447088219992"/>
        </c:manualLayout>
      </c:layout>
      <c:barChart>
        <c:barDir val="col"/>
        <c:grouping val="clustered"/>
        <c:varyColors val="0"/>
        <c:ser>
          <c:idx val="0"/>
          <c:order val="0"/>
          <c:tx>
            <c:strRef>
              <c:f>'4. PLANIFICACIÓN - SEGMENTACIÓN'!$A$63</c:f>
              <c:strCache>
                <c:ptCount val="1"/>
                <c:pt idx="0">
                  <c:v>Segmento 2</c:v>
                </c:pt>
              </c:strCache>
            </c:strRef>
          </c:tx>
          <c:invertIfNegative val="0"/>
          <c:val>
            <c:numRef>
              <c:f>('4. PLANIFICACIÓN - SEGMENTACIÓN'!$B$63,'4. PLANIFICACIÓN - SEGMENTACIÓN'!$F$63,'4. PLANIFICACIÓN - SEGMENTACIÓN'!$J$63)</c:f>
              <c:numCache>
                <c:formatCode>0.00%</c:formatCode>
                <c:ptCount val="3"/>
                <c:pt idx="0">
                  <c:v>0.12</c:v>
                </c:pt>
                <c:pt idx="1">
                  <c:v>-0.04</c:v>
                </c:pt>
                <c:pt idx="2">
                  <c:v>0.01</c:v>
                </c:pt>
              </c:numCache>
            </c:numRef>
          </c:val>
          <c:extLst>
            <c:ext xmlns:c16="http://schemas.microsoft.com/office/drawing/2014/chart" uri="{C3380CC4-5D6E-409C-BE32-E72D297353CC}">
              <c16:uniqueId val="{00000000-25A8-459E-AE77-659742DC46E9}"/>
            </c:ext>
          </c:extLst>
        </c:ser>
        <c:dLbls>
          <c:showLegendKey val="0"/>
          <c:showVal val="0"/>
          <c:showCatName val="0"/>
          <c:showSerName val="0"/>
          <c:showPercent val="0"/>
          <c:showBubbleSize val="0"/>
        </c:dLbls>
        <c:gapWidth val="150"/>
        <c:axId val="73239552"/>
        <c:axId val="73245440"/>
      </c:barChart>
      <c:catAx>
        <c:axId val="73239552"/>
        <c:scaling>
          <c:orientation val="minMax"/>
        </c:scaling>
        <c:delete val="0"/>
        <c:axPos val="b"/>
        <c:majorTickMark val="out"/>
        <c:minorTickMark val="none"/>
        <c:tickLblPos val="nextTo"/>
        <c:txPr>
          <a:bodyPr/>
          <a:lstStyle/>
          <a:p>
            <a:pPr>
              <a:defRPr sz="800">
                <a:solidFill>
                  <a:schemeClr val="bg1">
                    <a:lumMod val="50000"/>
                  </a:schemeClr>
                </a:solidFill>
              </a:defRPr>
            </a:pPr>
            <a:endParaRPr lang="es-ES"/>
          </a:p>
        </c:txPr>
        <c:crossAx val="73245440"/>
        <c:crosses val="autoZero"/>
        <c:auto val="1"/>
        <c:lblAlgn val="ctr"/>
        <c:lblOffset val="100"/>
        <c:noMultiLvlLbl val="0"/>
      </c:catAx>
      <c:valAx>
        <c:axId val="73245440"/>
        <c:scaling>
          <c:orientation val="minMax"/>
        </c:scaling>
        <c:delete val="0"/>
        <c:axPos val="l"/>
        <c:numFmt formatCode="0.00%" sourceLinked="1"/>
        <c:majorTickMark val="out"/>
        <c:minorTickMark val="none"/>
        <c:tickLblPos val="nextTo"/>
        <c:txPr>
          <a:bodyPr/>
          <a:lstStyle/>
          <a:p>
            <a:pPr>
              <a:defRPr sz="800">
                <a:solidFill>
                  <a:schemeClr val="bg1">
                    <a:lumMod val="50000"/>
                  </a:schemeClr>
                </a:solidFill>
              </a:defRPr>
            </a:pPr>
            <a:endParaRPr lang="es-ES"/>
          </a:p>
        </c:txPr>
        <c:crossAx val="73239552"/>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es-ES"/>
        </a:p>
      </c:txPr>
    </c:title>
    <c:autoTitleDeleted val="0"/>
    <c:plotArea>
      <c:layout/>
      <c:barChart>
        <c:barDir val="col"/>
        <c:grouping val="clustered"/>
        <c:varyColors val="0"/>
        <c:ser>
          <c:idx val="0"/>
          <c:order val="0"/>
          <c:tx>
            <c:strRef>
              <c:f>'4. PLANIFICACIÓN - SEGMENTACIÓN'!$A$64</c:f>
              <c:strCache>
                <c:ptCount val="1"/>
                <c:pt idx="0">
                  <c:v>Segmento 3</c:v>
                </c:pt>
              </c:strCache>
            </c:strRef>
          </c:tx>
          <c:invertIfNegative val="0"/>
          <c:val>
            <c:numRef>
              <c:f>('4. PLANIFICACIÓN - SEGMENTACIÓN'!$B$64,'4. PLANIFICACIÓN - SEGMENTACIÓN'!$F$64,'4. PLANIFICACIÓN - SEGMENTACIÓN'!$J$64)</c:f>
              <c:numCache>
                <c:formatCode>0.00%</c:formatCode>
                <c:ptCount val="3"/>
                <c:pt idx="0">
                  <c:v>0.08</c:v>
                </c:pt>
                <c:pt idx="1">
                  <c:v>0.09</c:v>
                </c:pt>
                <c:pt idx="2">
                  <c:v>0.11</c:v>
                </c:pt>
              </c:numCache>
            </c:numRef>
          </c:val>
          <c:extLst>
            <c:ext xmlns:c16="http://schemas.microsoft.com/office/drawing/2014/chart" uri="{C3380CC4-5D6E-409C-BE32-E72D297353CC}">
              <c16:uniqueId val="{00000000-13B7-4B99-AD48-91659F849C95}"/>
            </c:ext>
          </c:extLst>
        </c:ser>
        <c:dLbls>
          <c:showLegendKey val="0"/>
          <c:showVal val="0"/>
          <c:showCatName val="0"/>
          <c:showSerName val="0"/>
          <c:showPercent val="0"/>
          <c:showBubbleSize val="0"/>
        </c:dLbls>
        <c:gapWidth val="150"/>
        <c:axId val="73261056"/>
        <c:axId val="73262592"/>
      </c:barChart>
      <c:catAx>
        <c:axId val="73261056"/>
        <c:scaling>
          <c:orientation val="minMax"/>
        </c:scaling>
        <c:delete val="0"/>
        <c:axPos val="b"/>
        <c:majorTickMark val="out"/>
        <c:minorTickMark val="none"/>
        <c:tickLblPos val="nextTo"/>
        <c:txPr>
          <a:bodyPr/>
          <a:lstStyle/>
          <a:p>
            <a:pPr>
              <a:defRPr sz="800">
                <a:solidFill>
                  <a:schemeClr val="bg1">
                    <a:lumMod val="50000"/>
                  </a:schemeClr>
                </a:solidFill>
              </a:defRPr>
            </a:pPr>
            <a:endParaRPr lang="es-ES"/>
          </a:p>
        </c:txPr>
        <c:crossAx val="73262592"/>
        <c:crosses val="autoZero"/>
        <c:auto val="1"/>
        <c:lblAlgn val="ctr"/>
        <c:lblOffset val="100"/>
        <c:noMultiLvlLbl val="0"/>
      </c:catAx>
      <c:valAx>
        <c:axId val="73262592"/>
        <c:scaling>
          <c:orientation val="minMax"/>
        </c:scaling>
        <c:delete val="0"/>
        <c:axPos val="l"/>
        <c:numFmt formatCode="0.00%" sourceLinked="1"/>
        <c:majorTickMark val="out"/>
        <c:minorTickMark val="none"/>
        <c:tickLblPos val="nextTo"/>
        <c:txPr>
          <a:bodyPr/>
          <a:lstStyle/>
          <a:p>
            <a:pPr>
              <a:defRPr sz="800">
                <a:solidFill>
                  <a:schemeClr val="bg1">
                    <a:lumMod val="50000"/>
                  </a:schemeClr>
                </a:solidFill>
              </a:defRPr>
            </a:pPr>
            <a:endParaRPr lang="es-ES"/>
          </a:p>
        </c:txPr>
        <c:crossAx val="73261056"/>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es-ES"/>
        </a:p>
      </c:txPr>
    </c:title>
    <c:autoTitleDeleted val="0"/>
    <c:plotArea>
      <c:layout/>
      <c:barChart>
        <c:barDir val="col"/>
        <c:grouping val="clustered"/>
        <c:varyColors val="0"/>
        <c:ser>
          <c:idx val="0"/>
          <c:order val="0"/>
          <c:tx>
            <c:strRef>
              <c:f>'4. PLANIFICACIÓN - SEGMENTACIÓN'!$A$65</c:f>
              <c:strCache>
                <c:ptCount val="1"/>
                <c:pt idx="0">
                  <c:v>Segmento 4</c:v>
                </c:pt>
              </c:strCache>
            </c:strRef>
          </c:tx>
          <c:invertIfNegative val="0"/>
          <c:val>
            <c:numRef>
              <c:f>('4. PLANIFICACIÓN - SEGMENTACIÓN'!$B$65,'4. PLANIFICACIÓN - SEGMENTACIÓN'!$F$65,'4. PLANIFICACIÓN - SEGMENTACIÓN'!$J$65)</c:f>
              <c:numCache>
                <c:formatCode>0.00%</c:formatCode>
                <c:ptCount val="3"/>
                <c:pt idx="0">
                  <c:v>0.15</c:v>
                </c:pt>
                <c:pt idx="1">
                  <c:v>0.12</c:v>
                </c:pt>
                <c:pt idx="2">
                  <c:v>-0.03</c:v>
                </c:pt>
              </c:numCache>
            </c:numRef>
          </c:val>
          <c:extLst>
            <c:ext xmlns:c16="http://schemas.microsoft.com/office/drawing/2014/chart" uri="{C3380CC4-5D6E-409C-BE32-E72D297353CC}">
              <c16:uniqueId val="{00000000-A1BB-4FE5-BEB0-0EB002171D8D}"/>
            </c:ext>
          </c:extLst>
        </c:ser>
        <c:dLbls>
          <c:showLegendKey val="0"/>
          <c:showVal val="0"/>
          <c:showCatName val="0"/>
          <c:showSerName val="0"/>
          <c:showPercent val="0"/>
          <c:showBubbleSize val="0"/>
        </c:dLbls>
        <c:gapWidth val="150"/>
        <c:axId val="73884416"/>
        <c:axId val="73885952"/>
      </c:barChart>
      <c:catAx>
        <c:axId val="73884416"/>
        <c:scaling>
          <c:orientation val="minMax"/>
        </c:scaling>
        <c:delete val="0"/>
        <c:axPos val="b"/>
        <c:majorTickMark val="out"/>
        <c:minorTickMark val="none"/>
        <c:tickLblPos val="nextTo"/>
        <c:txPr>
          <a:bodyPr/>
          <a:lstStyle/>
          <a:p>
            <a:pPr>
              <a:defRPr sz="800">
                <a:solidFill>
                  <a:schemeClr val="bg1">
                    <a:lumMod val="50000"/>
                  </a:schemeClr>
                </a:solidFill>
              </a:defRPr>
            </a:pPr>
            <a:endParaRPr lang="es-ES"/>
          </a:p>
        </c:txPr>
        <c:crossAx val="73885952"/>
        <c:crosses val="autoZero"/>
        <c:auto val="1"/>
        <c:lblAlgn val="ctr"/>
        <c:lblOffset val="100"/>
        <c:noMultiLvlLbl val="0"/>
      </c:catAx>
      <c:valAx>
        <c:axId val="73885952"/>
        <c:scaling>
          <c:orientation val="minMax"/>
        </c:scaling>
        <c:delete val="0"/>
        <c:axPos val="l"/>
        <c:numFmt formatCode="0.00%" sourceLinked="1"/>
        <c:majorTickMark val="out"/>
        <c:minorTickMark val="none"/>
        <c:tickLblPos val="nextTo"/>
        <c:txPr>
          <a:bodyPr/>
          <a:lstStyle/>
          <a:p>
            <a:pPr>
              <a:defRPr sz="800">
                <a:solidFill>
                  <a:schemeClr val="bg1">
                    <a:lumMod val="50000"/>
                  </a:schemeClr>
                </a:solidFill>
              </a:defRPr>
            </a:pPr>
            <a:endParaRPr lang="es-ES"/>
          </a:p>
        </c:txPr>
        <c:crossAx val="73884416"/>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solidFill>
                  <a:schemeClr val="bg1">
                    <a:lumMod val="50000"/>
                  </a:schemeClr>
                </a:solidFill>
              </a:rPr>
              <a:t>VALOR DE LAS VENTAS, €</a:t>
            </a:r>
          </a:p>
        </c:rich>
      </c:tx>
      <c:overlay val="0"/>
    </c:title>
    <c:autoTitleDeleted val="0"/>
    <c:plotArea>
      <c:layout/>
      <c:barChart>
        <c:barDir val="bar"/>
        <c:grouping val="clustered"/>
        <c:varyColors val="0"/>
        <c:ser>
          <c:idx val="0"/>
          <c:order val="0"/>
          <c:tx>
            <c:strRef>
              <c:f>'10. PLANIFIC - PUESTA EN MARCHA'!$A$51</c:f>
              <c:strCache>
                <c:ptCount val="1"/>
                <c:pt idx="0">
                  <c:v>Producto 1</c:v>
                </c:pt>
              </c:strCache>
            </c:strRef>
          </c:tx>
          <c:invertIfNegative val="0"/>
          <c:dLbls>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PLANIFIC - PUESTA EN MARCHA'!$D$50,'10. PLANIFIC - PUESTA EN MARCHA'!$G$50,'10. PLANIFIC - PUESTA EN MARCHA'!$J$50)</c:f>
              <c:strCache>
                <c:ptCount val="3"/>
                <c:pt idx="0">
                  <c:v>Real</c:v>
                </c:pt>
                <c:pt idx="1">
                  <c:v>Presupuestado</c:v>
                </c:pt>
                <c:pt idx="2">
                  <c:v>Desviación</c:v>
                </c:pt>
              </c:strCache>
            </c:strRef>
          </c:cat>
          <c:val>
            <c:numRef>
              <c:f>('10. PLANIFIC - PUESTA EN MARCHA'!$D$51,'10. PLANIFIC - PUESTA EN MARCHA'!$G$51,'10. PLANIFIC - PUESTA EN MARCHA'!$J$51)</c:f>
              <c:numCache>
                <c:formatCode>General</c:formatCode>
                <c:ptCount val="3"/>
                <c:pt idx="0">
                  <c:v>10000</c:v>
                </c:pt>
                <c:pt idx="1">
                  <c:v>9870</c:v>
                </c:pt>
                <c:pt idx="2">
                  <c:v>130</c:v>
                </c:pt>
              </c:numCache>
            </c:numRef>
          </c:val>
          <c:extLst>
            <c:ext xmlns:c16="http://schemas.microsoft.com/office/drawing/2014/chart" uri="{C3380CC4-5D6E-409C-BE32-E72D297353CC}">
              <c16:uniqueId val="{00000000-6BE3-4EE0-842B-B057AA63E28E}"/>
            </c:ext>
          </c:extLst>
        </c:ser>
        <c:dLbls>
          <c:showLegendKey val="0"/>
          <c:showVal val="0"/>
          <c:showCatName val="0"/>
          <c:showSerName val="0"/>
          <c:showPercent val="0"/>
          <c:showBubbleSize val="0"/>
        </c:dLbls>
        <c:gapWidth val="150"/>
        <c:axId val="76629888"/>
        <c:axId val="76631424"/>
      </c:barChart>
      <c:catAx>
        <c:axId val="76629888"/>
        <c:scaling>
          <c:orientation val="minMax"/>
        </c:scaling>
        <c:delete val="0"/>
        <c:axPos val="l"/>
        <c:numFmt formatCode="General" sourceLinked="0"/>
        <c:majorTickMark val="out"/>
        <c:minorTickMark val="none"/>
        <c:tickLblPos val="nextTo"/>
        <c:txPr>
          <a:bodyPr/>
          <a:lstStyle/>
          <a:p>
            <a:pPr>
              <a:defRPr sz="800">
                <a:solidFill>
                  <a:schemeClr val="bg1">
                    <a:lumMod val="50000"/>
                  </a:schemeClr>
                </a:solidFill>
              </a:defRPr>
            </a:pPr>
            <a:endParaRPr lang="es-ES"/>
          </a:p>
        </c:txPr>
        <c:crossAx val="76631424"/>
        <c:crosses val="autoZero"/>
        <c:auto val="1"/>
        <c:lblAlgn val="ctr"/>
        <c:lblOffset val="100"/>
        <c:noMultiLvlLbl val="0"/>
      </c:catAx>
      <c:valAx>
        <c:axId val="76631424"/>
        <c:scaling>
          <c:orientation val="minMax"/>
        </c:scaling>
        <c:delete val="0"/>
        <c:axPos val="b"/>
        <c:numFmt formatCode="General" sourceLinked="1"/>
        <c:majorTickMark val="out"/>
        <c:minorTickMark val="none"/>
        <c:tickLblPos val="nextTo"/>
        <c:txPr>
          <a:bodyPr/>
          <a:lstStyle/>
          <a:p>
            <a:pPr>
              <a:defRPr sz="800">
                <a:solidFill>
                  <a:schemeClr val="bg1">
                    <a:lumMod val="50000"/>
                  </a:schemeClr>
                </a:solidFill>
              </a:defRPr>
            </a:pPr>
            <a:endParaRPr lang="es-ES"/>
          </a:p>
        </c:txPr>
        <c:crossAx val="76629888"/>
        <c:crosses val="autoZero"/>
        <c:crossBetween val="between"/>
      </c:valAx>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00">
                <a:solidFill>
                  <a:schemeClr val="bg1">
                    <a:lumMod val="50000"/>
                  </a:schemeClr>
                </a:solidFill>
              </a:rPr>
              <a:t>VALOR DE LAS VENTAS, €</a:t>
            </a:r>
          </a:p>
        </c:rich>
      </c:tx>
      <c:overlay val="0"/>
    </c:title>
    <c:autoTitleDeleted val="0"/>
    <c:plotArea>
      <c:layout/>
      <c:barChart>
        <c:barDir val="bar"/>
        <c:grouping val="clustered"/>
        <c:varyColors val="0"/>
        <c:ser>
          <c:idx val="0"/>
          <c:order val="0"/>
          <c:tx>
            <c:strRef>
              <c:f>'10. PLANIFIC - PUESTA EN MARCHA'!$A$52:$B$52</c:f>
              <c:strCache>
                <c:ptCount val="2"/>
                <c:pt idx="0">
                  <c:v>Producto 2</c:v>
                </c:pt>
                <c:pt idx="1">
                  <c:v>600</c:v>
                </c:pt>
              </c:strCache>
            </c:strRef>
          </c:tx>
          <c:invertIfNegative val="0"/>
          <c:dLbls>
            <c:dLbl>
              <c:idx val="2"/>
              <c:layout>
                <c:manualLayout>
                  <c:x val="-0.15525083782793603"/>
                  <c:y val="-2.1680216802168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77-4FAB-B8DA-ED7AD961DBAA}"/>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PLANIFIC - PUESTA EN MARCHA'!$D$50,'10. PLANIFIC - PUESTA EN MARCHA'!$G$50,'10. PLANIFIC - PUESTA EN MARCHA'!$J$50)</c:f>
              <c:strCache>
                <c:ptCount val="3"/>
                <c:pt idx="0">
                  <c:v>Real</c:v>
                </c:pt>
                <c:pt idx="1">
                  <c:v>Presupuestado</c:v>
                </c:pt>
                <c:pt idx="2">
                  <c:v>Desviación</c:v>
                </c:pt>
              </c:strCache>
            </c:strRef>
          </c:cat>
          <c:val>
            <c:numRef>
              <c:f>('10. PLANIFIC - PUESTA EN MARCHA'!$D$52,'10. PLANIFIC - PUESTA EN MARCHA'!$G$52,'10. PLANIFIC - PUESTA EN MARCHA'!$J$52)</c:f>
              <c:numCache>
                <c:formatCode>General</c:formatCode>
                <c:ptCount val="3"/>
                <c:pt idx="0">
                  <c:v>15000</c:v>
                </c:pt>
                <c:pt idx="1">
                  <c:v>16000</c:v>
                </c:pt>
                <c:pt idx="2">
                  <c:v>-1000</c:v>
                </c:pt>
              </c:numCache>
            </c:numRef>
          </c:val>
          <c:extLst>
            <c:ext xmlns:c16="http://schemas.microsoft.com/office/drawing/2014/chart" uri="{C3380CC4-5D6E-409C-BE32-E72D297353CC}">
              <c16:uniqueId val="{00000001-4B77-4FAB-B8DA-ED7AD961DBAA}"/>
            </c:ext>
          </c:extLst>
        </c:ser>
        <c:dLbls>
          <c:showLegendKey val="0"/>
          <c:showVal val="0"/>
          <c:showCatName val="0"/>
          <c:showSerName val="0"/>
          <c:showPercent val="0"/>
          <c:showBubbleSize val="0"/>
        </c:dLbls>
        <c:gapWidth val="150"/>
        <c:axId val="76643712"/>
        <c:axId val="76645504"/>
      </c:barChart>
      <c:catAx>
        <c:axId val="76643712"/>
        <c:scaling>
          <c:orientation val="minMax"/>
        </c:scaling>
        <c:delete val="0"/>
        <c:axPos val="l"/>
        <c:numFmt formatCode="General" sourceLinked="0"/>
        <c:majorTickMark val="out"/>
        <c:minorTickMark val="none"/>
        <c:tickLblPos val="nextTo"/>
        <c:txPr>
          <a:bodyPr/>
          <a:lstStyle/>
          <a:p>
            <a:pPr>
              <a:defRPr sz="800">
                <a:solidFill>
                  <a:schemeClr val="bg1">
                    <a:lumMod val="50000"/>
                  </a:schemeClr>
                </a:solidFill>
              </a:defRPr>
            </a:pPr>
            <a:endParaRPr lang="es-ES"/>
          </a:p>
        </c:txPr>
        <c:crossAx val="76645504"/>
        <c:crosses val="autoZero"/>
        <c:auto val="1"/>
        <c:lblAlgn val="ctr"/>
        <c:lblOffset val="100"/>
        <c:noMultiLvlLbl val="0"/>
      </c:catAx>
      <c:valAx>
        <c:axId val="76645504"/>
        <c:scaling>
          <c:orientation val="minMax"/>
        </c:scaling>
        <c:delete val="0"/>
        <c:axPos val="b"/>
        <c:numFmt formatCode="General" sourceLinked="1"/>
        <c:majorTickMark val="out"/>
        <c:minorTickMark val="none"/>
        <c:tickLblPos val="nextTo"/>
        <c:txPr>
          <a:bodyPr/>
          <a:lstStyle/>
          <a:p>
            <a:pPr>
              <a:defRPr sz="800">
                <a:solidFill>
                  <a:schemeClr val="bg1">
                    <a:lumMod val="50000"/>
                  </a:schemeClr>
                </a:solidFill>
              </a:defRPr>
            </a:pPr>
            <a:endParaRPr lang="es-ES"/>
          </a:p>
        </c:txPr>
        <c:crossAx val="76643712"/>
        <c:crosses val="autoZero"/>
        <c:crossBetween val="between"/>
      </c:valAx>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00">
                <a:solidFill>
                  <a:srgbClr val="FF0000"/>
                </a:solidFill>
              </a:rPr>
              <a:t>TOTAL, €</a:t>
            </a:r>
          </a:p>
        </c:rich>
      </c:tx>
      <c:overlay val="0"/>
    </c:title>
    <c:autoTitleDeleted val="0"/>
    <c:plotArea>
      <c:layout/>
      <c:barChart>
        <c:barDir val="bar"/>
        <c:grouping val="clustered"/>
        <c:varyColors val="0"/>
        <c:ser>
          <c:idx val="0"/>
          <c:order val="0"/>
          <c:tx>
            <c:strRef>
              <c:f>'10. PLANIFIC - PUESTA EN MARCHA'!$A$53:$B$53</c:f>
              <c:strCache>
                <c:ptCount val="2"/>
                <c:pt idx="0">
                  <c:v>Total</c:v>
                </c:pt>
                <c:pt idx="1">
                  <c:v>1100</c:v>
                </c:pt>
              </c:strCache>
            </c:strRef>
          </c:tx>
          <c:spPr>
            <a:solidFill>
              <a:srgbClr val="FF0000"/>
            </a:solidFill>
          </c:spPr>
          <c:invertIfNegative val="0"/>
          <c:dLbls>
            <c:dLbl>
              <c:idx val="2"/>
              <c:layout>
                <c:manualLayout>
                  <c:x val="-0.14763485187763117"/>
                  <c:y val="-1.0840108401084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33-43D4-9060-A18AF872D9F5}"/>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PLANIFIC - PUESTA EN MARCHA'!$D$50,'10. PLANIFIC - PUESTA EN MARCHA'!$G$50,'10. PLANIFIC - PUESTA EN MARCHA'!$J$50)</c:f>
              <c:strCache>
                <c:ptCount val="3"/>
                <c:pt idx="0">
                  <c:v>Real</c:v>
                </c:pt>
                <c:pt idx="1">
                  <c:v>Presupuestado</c:v>
                </c:pt>
                <c:pt idx="2">
                  <c:v>Desviación</c:v>
                </c:pt>
              </c:strCache>
            </c:strRef>
          </c:cat>
          <c:val>
            <c:numRef>
              <c:f>('10. PLANIFIC - PUESTA EN MARCHA'!$D$53,'10. PLANIFIC - PUESTA EN MARCHA'!$G$53,'10. PLANIFIC - PUESTA EN MARCHA'!$J$53)</c:f>
              <c:numCache>
                <c:formatCode>General</c:formatCode>
                <c:ptCount val="3"/>
                <c:pt idx="0">
                  <c:v>25000</c:v>
                </c:pt>
                <c:pt idx="1">
                  <c:v>25870</c:v>
                </c:pt>
                <c:pt idx="2">
                  <c:v>-870</c:v>
                </c:pt>
              </c:numCache>
            </c:numRef>
          </c:val>
          <c:extLst>
            <c:ext xmlns:c16="http://schemas.microsoft.com/office/drawing/2014/chart" uri="{C3380CC4-5D6E-409C-BE32-E72D297353CC}">
              <c16:uniqueId val="{00000001-5D33-43D4-9060-A18AF872D9F5}"/>
            </c:ext>
          </c:extLst>
        </c:ser>
        <c:dLbls>
          <c:showLegendKey val="0"/>
          <c:showVal val="0"/>
          <c:showCatName val="0"/>
          <c:showSerName val="0"/>
          <c:showPercent val="0"/>
          <c:showBubbleSize val="0"/>
        </c:dLbls>
        <c:gapWidth val="150"/>
        <c:axId val="76792960"/>
        <c:axId val="76794496"/>
      </c:barChart>
      <c:catAx>
        <c:axId val="76792960"/>
        <c:scaling>
          <c:orientation val="minMax"/>
        </c:scaling>
        <c:delete val="0"/>
        <c:axPos val="l"/>
        <c:numFmt formatCode="General" sourceLinked="0"/>
        <c:majorTickMark val="out"/>
        <c:minorTickMark val="none"/>
        <c:tickLblPos val="nextTo"/>
        <c:txPr>
          <a:bodyPr/>
          <a:lstStyle/>
          <a:p>
            <a:pPr>
              <a:defRPr sz="800">
                <a:solidFill>
                  <a:schemeClr val="bg1">
                    <a:lumMod val="50000"/>
                  </a:schemeClr>
                </a:solidFill>
              </a:defRPr>
            </a:pPr>
            <a:endParaRPr lang="es-ES"/>
          </a:p>
        </c:txPr>
        <c:crossAx val="76794496"/>
        <c:crosses val="autoZero"/>
        <c:auto val="1"/>
        <c:lblAlgn val="ctr"/>
        <c:lblOffset val="100"/>
        <c:noMultiLvlLbl val="0"/>
      </c:catAx>
      <c:valAx>
        <c:axId val="76794496"/>
        <c:scaling>
          <c:orientation val="minMax"/>
        </c:scaling>
        <c:delete val="0"/>
        <c:axPos val="b"/>
        <c:numFmt formatCode="General" sourceLinked="1"/>
        <c:majorTickMark val="out"/>
        <c:minorTickMark val="none"/>
        <c:tickLblPos val="nextTo"/>
        <c:txPr>
          <a:bodyPr/>
          <a:lstStyle/>
          <a:p>
            <a:pPr>
              <a:defRPr sz="800">
                <a:solidFill>
                  <a:schemeClr val="bg1">
                    <a:lumMod val="50000"/>
                  </a:schemeClr>
                </a:solidFill>
              </a:defRPr>
            </a:pPr>
            <a:endParaRPr lang="es-ES"/>
          </a:p>
        </c:txPr>
        <c:crossAx val="76792960"/>
        <c:crosses val="autoZero"/>
        <c:crossBetween val="between"/>
      </c:valAx>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900">
                <a:solidFill>
                  <a:schemeClr val="bg1">
                    <a:lumMod val="50000"/>
                  </a:schemeClr>
                </a:solidFill>
              </a:rPr>
              <a:t>COSTE DE LAS VENTAS, €</a:t>
            </a:r>
          </a:p>
        </c:rich>
      </c:tx>
      <c:overlay val="0"/>
    </c:title>
    <c:autoTitleDeleted val="0"/>
    <c:plotArea>
      <c:layout>
        <c:manualLayout>
          <c:layoutTarget val="inner"/>
          <c:xMode val="edge"/>
          <c:yMode val="edge"/>
          <c:x val="7.1995120328268825E-2"/>
          <c:y val="0.30643148527120473"/>
          <c:w val="0.69031348194151698"/>
          <c:h val="0.39765401865427435"/>
        </c:manualLayout>
      </c:layout>
      <c:barChart>
        <c:barDir val="bar"/>
        <c:grouping val="clustered"/>
        <c:varyColors val="0"/>
        <c:ser>
          <c:idx val="0"/>
          <c:order val="0"/>
          <c:tx>
            <c:strRef>
              <c:f>'10. PLANIFIC - PUESTA EN MARCHA'!$A$56</c:f>
              <c:strCache>
                <c:ptCount val="1"/>
                <c:pt idx="0">
                  <c:v>Producto 1</c:v>
                </c:pt>
              </c:strCache>
            </c:strRef>
          </c:tx>
          <c:invertIfNegative val="0"/>
          <c:dLbls>
            <c:dLbl>
              <c:idx val="2"/>
              <c:layout>
                <c:manualLayout>
                  <c:x val="-0.30985915492957766"/>
                  <c:y val="-4.0404072539626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D5-4CBF-9664-228EA994EE62}"/>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PLANIFIC - PUESTA EN MARCHA'!$D$55,'10. PLANIFIC - PUESTA EN MARCHA'!$G$55,'10. PLANIFIC - PUESTA EN MARCHA'!$J$55)</c:f>
              <c:strCache>
                <c:ptCount val="3"/>
                <c:pt idx="0">
                  <c:v>Real</c:v>
                </c:pt>
                <c:pt idx="1">
                  <c:v>Presupuestado</c:v>
                </c:pt>
                <c:pt idx="2">
                  <c:v>Desviación</c:v>
                </c:pt>
              </c:strCache>
            </c:strRef>
          </c:cat>
          <c:val>
            <c:numRef>
              <c:f>('10. PLANIFIC - PUESTA EN MARCHA'!$D$56,'10. PLANIFIC - PUESTA EN MARCHA'!$G$56,'10. PLANIFIC - PUESTA EN MARCHA'!$J$56)</c:f>
              <c:numCache>
                <c:formatCode>General</c:formatCode>
                <c:ptCount val="3"/>
                <c:pt idx="0">
                  <c:v>5000</c:v>
                </c:pt>
                <c:pt idx="1">
                  <c:v>8460</c:v>
                </c:pt>
                <c:pt idx="2">
                  <c:v>-3460</c:v>
                </c:pt>
              </c:numCache>
            </c:numRef>
          </c:val>
          <c:extLst>
            <c:ext xmlns:c16="http://schemas.microsoft.com/office/drawing/2014/chart" uri="{C3380CC4-5D6E-409C-BE32-E72D297353CC}">
              <c16:uniqueId val="{00000001-45D5-4CBF-9664-228EA994EE62}"/>
            </c:ext>
          </c:extLst>
        </c:ser>
        <c:dLbls>
          <c:showLegendKey val="0"/>
          <c:showVal val="0"/>
          <c:showCatName val="0"/>
          <c:showSerName val="0"/>
          <c:showPercent val="0"/>
          <c:showBubbleSize val="0"/>
        </c:dLbls>
        <c:gapWidth val="150"/>
        <c:axId val="76900992"/>
        <c:axId val="76964224"/>
      </c:barChart>
      <c:catAx>
        <c:axId val="76900992"/>
        <c:scaling>
          <c:orientation val="minMax"/>
        </c:scaling>
        <c:delete val="0"/>
        <c:axPos val="l"/>
        <c:numFmt formatCode="General" sourceLinked="0"/>
        <c:majorTickMark val="out"/>
        <c:minorTickMark val="none"/>
        <c:tickLblPos val="nextTo"/>
        <c:txPr>
          <a:bodyPr/>
          <a:lstStyle/>
          <a:p>
            <a:pPr>
              <a:defRPr sz="800">
                <a:solidFill>
                  <a:sysClr val="windowText" lastClr="000000"/>
                </a:solidFill>
              </a:defRPr>
            </a:pPr>
            <a:endParaRPr lang="es-ES"/>
          </a:p>
        </c:txPr>
        <c:crossAx val="76964224"/>
        <c:crosses val="autoZero"/>
        <c:auto val="1"/>
        <c:lblAlgn val="ctr"/>
        <c:lblOffset val="100"/>
        <c:noMultiLvlLbl val="0"/>
      </c:catAx>
      <c:valAx>
        <c:axId val="76964224"/>
        <c:scaling>
          <c:orientation val="minMax"/>
        </c:scaling>
        <c:delete val="0"/>
        <c:axPos val="b"/>
        <c:numFmt formatCode="General" sourceLinked="1"/>
        <c:majorTickMark val="out"/>
        <c:minorTickMark val="none"/>
        <c:tickLblPos val="nextTo"/>
        <c:txPr>
          <a:bodyPr/>
          <a:lstStyle/>
          <a:p>
            <a:pPr>
              <a:defRPr sz="800">
                <a:solidFill>
                  <a:schemeClr val="bg1">
                    <a:lumMod val="50000"/>
                  </a:schemeClr>
                </a:solidFill>
              </a:defRPr>
            </a:pPr>
            <a:endParaRPr lang="es-ES"/>
          </a:p>
        </c:txPr>
        <c:crossAx val="76900992"/>
        <c:crosses val="autoZero"/>
        <c:crossBetween val="between"/>
      </c:valAx>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00">
                <a:solidFill>
                  <a:schemeClr val="bg1">
                    <a:lumMod val="50000"/>
                  </a:schemeClr>
                </a:solidFill>
              </a:rPr>
              <a:t>COSTE DE LAS VENTAS, €</a:t>
            </a:r>
          </a:p>
        </c:rich>
      </c:tx>
      <c:overlay val="0"/>
    </c:title>
    <c:autoTitleDeleted val="0"/>
    <c:plotArea>
      <c:layout/>
      <c:barChart>
        <c:barDir val="bar"/>
        <c:grouping val="clustered"/>
        <c:varyColors val="0"/>
        <c:ser>
          <c:idx val="0"/>
          <c:order val="0"/>
          <c:tx>
            <c:strRef>
              <c:f>'10. PLANIFIC - PUESTA EN MARCHA'!$A$57:$B$57</c:f>
              <c:strCache>
                <c:ptCount val="2"/>
                <c:pt idx="0">
                  <c:v>Producto 2</c:v>
                </c:pt>
                <c:pt idx="1">
                  <c:v>600</c:v>
                </c:pt>
              </c:strCache>
            </c:strRef>
          </c:tx>
          <c:invertIfNegative val="0"/>
          <c:dLbls>
            <c:dLbl>
              <c:idx val="2"/>
              <c:layout>
                <c:manualLayout>
                  <c:x val="-0.17411117424754888"/>
                  <c:y val="-6.10687022900763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4E-4A39-9023-3B3A78E1B83A}"/>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PLANIFIC - PUESTA EN MARCHA'!$D$55,'10. PLANIFIC - PUESTA EN MARCHA'!$G$55,'10. PLANIFIC - PUESTA EN MARCHA'!$J$55)</c:f>
              <c:strCache>
                <c:ptCount val="3"/>
                <c:pt idx="0">
                  <c:v>Real</c:v>
                </c:pt>
                <c:pt idx="1">
                  <c:v>Presupuestado</c:v>
                </c:pt>
                <c:pt idx="2">
                  <c:v>Desviación</c:v>
                </c:pt>
              </c:strCache>
            </c:strRef>
          </c:cat>
          <c:val>
            <c:numRef>
              <c:f>('10. PLANIFIC - PUESTA EN MARCHA'!$D$57,'10. PLANIFIC - PUESTA EN MARCHA'!$G$57,'10. PLANIFIC - PUESTA EN MARCHA'!$J$57)</c:f>
              <c:numCache>
                <c:formatCode>General</c:formatCode>
                <c:ptCount val="3"/>
                <c:pt idx="0">
                  <c:v>8400</c:v>
                </c:pt>
                <c:pt idx="1">
                  <c:v>9600</c:v>
                </c:pt>
                <c:pt idx="2">
                  <c:v>-1200</c:v>
                </c:pt>
              </c:numCache>
            </c:numRef>
          </c:val>
          <c:extLst>
            <c:ext xmlns:c16="http://schemas.microsoft.com/office/drawing/2014/chart" uri="{C3380CC4-5D6E-409C-BE32-E72D297353CC}">
              <c16:uniqueId val="{00000001-464E-4A39-9023-3B3A78E1B83A}"/>
            </c:ext>
          </c:extLst>
        </c:ser>
        <c:dLbls>
          <c:showLegendKey val="0"/>
          <c:showVal val="0"/>
          <c:showCatName val="0"/>
          <c:showSerName val="0"/>
          <c:showPercent val="0"/>
          <c:showBubbleSize val="0"/>
        </c:dLbls>
        <c:gapWidth val="150"/>
        <c:axId val="77025664"/>
        <c:axId val="77027200"/>
      </c:barChart>
      <c:catAx>
        <c:axId val="77025664"/>
        <c:scaling>
          <c:orientation val="minMax"/>
        </c:scaling>
        <c:delete val="0"/>
        <c:axPos val="l"/>
        <c:numFmt formatCode="General" sourceLinked="0"/>
        <c:majorTickMark val="out"/>
        <c:minorTickMark val="none"/>
        <c:tickLblPos val="nextTo"/>
        <c:txPr>
          <a:bodyPr/>
          <a:lstStyle/>
          <a:p>
            <a:pPr>
              <a:defRPr sz="800">
                <a:solidFill>
                  <a:sysClr val="windowText" lastClr="000000"/>
                </a:solidFill>
              </a:defRPr>
            </a:pPr>
            <a:endParaRPr lang="es-ES"/>
          </a:p>
        </c:txPr>
        <c:crossAx val="77027200"/>
        <c:crosses val="autoZero"/>
        <c:auto val="1"/>
        <c:lblAlgn val="ctr"/>
        <c:lblOffset val="100"/>
        <c:noMultiLvlLbl val="0"/>
      </c:catAx>
      <c:valAx>
        <c:axId val="77027200"/>
        <c:scaling>
          <c:orientation val="minMax"/>
        </c:scaling>
        <c:delete val="0"/>
        <c:axPos val="b"/>
        <c:numFmt formatCode="General" sourceLinked="1"/>
        <c:majorTickMark val="out"/>
        <c:minorTickMark val="none"/>
        <c:tickLblPos val="nextTo"/>
        <c:txPr>
          <a:bodyPr/>
          <a:lstStyle/>
          <a:p>
            <a:pPr>
              <a:defRPr sz="800">
                <a:solidFill>
                  <a:schemeClr val="bg1">
                    <a:lumMod val="50000"/>
                  </a:schemeClr>
                </a:solidFill>
              </a:defRPr>
            </a:pPr>
            <a:endParaRPr lang="es-ES"/>
          </a:p>
        </c:txPr>
        <c:crossAx val="77025664"/>
        <c:crosses val="autoZero"/>
        <c:crossBetween val="between"/>
      </c:valAx>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solidFill>
                  <a:srgbClr val="008000"/>
                </a:solidFill>
              </a:rPr>
              <a:t>TOTAL, €</a:t>
            </a:r>
          </a:p>
        </c:rich>
      </c:tx>
      <c:overlay val="0"/>
    </c:title>
    <c:autoTitleDeleted val="0"/>
    <c:plotArea>
      <c:layout/>
      <c:barChart>
        <c:barDir val="bar"/>
        <c:grouping val="clustered"/>
        <c:varyColors val="0"/>
        <c:ser>
          <c:idx val="0"/>
          <c:order val="0"/>
          <c:tx>
            <c:strRef>
              <c:f>'10. PLANIFIC - PUESTA EN MARCHA'!$A$58:$B$58</c:f>
              <c:strCache>
                <c:ptCount val="2"/>
                <c:pt idx="0">
                  <c:v>Total</c:v>
                </c:pt>
                <c:pt idx="1">
                  <c:v>1100</c:v>
                </c:pt>
              </c:strCache>
            </c:strRef>
          </c:tx>
          <c:spPr>
            <a:solidFill>
              <a:srgbClr val="008000"/>
            </a:solidFill>
          </c:spPr>
          <c:invertIfNegative val="0"/>
          <c:dLbls>
            <c:dLbl>
              <c:idx val="2"/>
              <c:layout>
                <c:manualLayout>
                  <c:x val="-0.24742276967747026"/>
                  <c:y val="-6.01503759398496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C0-4B69-A447-AA2467FEE64D}"/>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PLANIFIC - PUESTA EN MARCHA'!$D$55,'10. PLANIFIC - PUESTA EN MARCHA'!$G$55,'10. PLANIFIC - PUESTA EN MARCHA'!$J$55)</c:f>
              <c:strCache>
                <c:ptCount val="3"/>
                <c:pt idx="0">
                  <c:v>Real</c:v>
                </c:pt>
                <c:pt idx="1">
                  <c:v>Presupuestado</c:v>
                </c:pt>
                <c:pt idx="2">
                  <c:v>Desviación</c:v>
                </c:pt>
              </c:strCache>
            </c:strRef>
          </c:cat>
          <c:val>
            <c:numRef>
              <c:f>('10. PLANIFIC - PUESTA EN MARCHA'!$D$58,'10. PLANIFIC - PUESTA EN MARCHA'!$G$58,'10. PLANIFIC - PUESTA EN MARCHA'!$J$58)</c:f>
              <c:numCache>
                <c:formatCode>General</c:formatCode>
                <c:ptCount val="3"/>
                <c:pt idx="0">
                  <c:v>13400</c:v>
                </c:pt>
                <c:pt idx="1">
                  <c:v>18060</c:v>
                </c:pt>
                <c:pt idx="2">
                  <c:v>-4660</c:v>
                </c:pt>
              </c:numCache>
            </c:numRef>
          </c:val>
          <c:extLst>
            <c:ext xmlns:c16="http://schemas.microsoft.com/office/drawing/2014/chart" uri="{C3380CC4-5D6E-409C-BE32-E72D297353CC}">
              <c16:uniqueId val="{00000001-96C0-4B69-A447-AA2467FEE64D}"/>
            </c:ext>
          </c:extLst>
        </c:ser>
        <c:dLbls>
          <c:showLegendKey val="0"/>
          <c:showVal val="0"/>
          <c:showCatName val="0"/>
          <c:showSerName val="0"/>
          <c:showPercent val="0"/>
          <c:showBubbleSize val="0"/>
        </c:dLbls>
        <c:gapWidth val="150"/>
        <c:axId val="77088640"/>
        <c:axId val="77090176"/>
      </c:barChart>
      <c:catAx>
        <c:axId val="77088640"/>
        <c:scaling>
          <c:orientation val="minMax"/>
        </c:scaling>
        <c:delete val="0"/>
        <c:axPos val="l"/>
        <c:numFmt formatCode="General" sourceLinked="0"/>
        <c:majorTickMark val="out"/>
        <c:minorTickMark val="none"/>
        <c:tickLblPos val="nextTo"/>
        <c:txPr>
          <a:bodyPr/>
          <a:lstStyle/>
          <a:p>
            <a:pPr>
              <a:defRPr sz="800">
                <a:solidFill>
                  <a:sysClr val="windowText" lastClr="000000"/>
                </a:solidFill>
              </a:defRPr>
            </a:pPr>
            <a:endParaRPr lang="es-ES"/>
          </a:p>
        </c:txPr>
        <c:crossAx val="77090176"/>
        <c:crosses val="autoZero"/>
        <c:auto val="1"/>
        <c:lblAlgn val="ctr"/>
        <c:lblOffset val="100"/>
        <c:noMultiLvlLbl val="0"/>
      </c:catAx>
      <c:valAx>
        <c:axId val="77090176"/>
        <c:scaling>
          <c:orientation val="minMax"/>
        </c:scaling>
        <c:delete val="0"/>
        <c:axPos val="b"/>
        <c:numFmt formatCode="General" sourceLinked="1"/>
        <c:majorTickMark val="out"/>
        <c:minorTickMark val="none"/>
        <c:tickLblPos val="nextTo"/>
        <c:txPr>
          <a:bodyPr/>
          <a:lstStyle/>
          <a:p>
            <a:pPr>
              <a:defRPr sz="600">
                <a:solidFill>
                  <a:schemeClr val="bg1">
                    <a:lumMod val="50000"/>
                  </a:schemeClr>
                </a:solidFill>
              </a:defRPr>
            </a:pPr>
            <a:endParaRPr lang="es-ES"/>
          </a:p>
        </c:txPr>
        <c:crossAx val="77088640"/>
        <c:crosses val="autoZero"/>
        <c:crossBetween val="between"/>
      </c:valAx>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2713907938503"/>
          <c:y val="0.19115439517428739"/>
          <c:w val="0.25984068332149213"/>
          <c:h val="0.61769120965142665"/>
        </c:manualLayout>
      </c:layout>
      <c:pieChart>
        <c:varyColors val="1"/>
        <c:ser>
          <c:idx val="0"/>
          <c:order val="0"/>
          <c:dLbls>
            <c:dLbl>
              <c:idx val="0"/>
              <c:layout>
                <c:manualLayout>
                  <c:x val="-9.4956986356349842E-3"/>
                  <c:y val="3.5235990238062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2E-4EE7-AD9D-B42E61817CDB}"/>
                </c:ext>
              </c:extLst>
            </c:dLbl>
            <c:dLbl>
              <c:idx val="1"/>
              <c:layout>
                <c:manualLayout>
                  <c:x val="-6.6265727698802993E-4"/>
                  <c:y val="-3.72832343325505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2E-4EE7-AD9D-B42E61817CDB}"/>
                </c:ext>
              </c:extLst>
            </c:dLbl>
            <c:dLbl>
              <c:idx val="2"/>
              <c:layout>
                <c:manualLayout>
                  <c:x val="-7.478477681950868E-3"/>
                  <c:y val="-2.10655247041487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2E-4EE7-AD9D-B42E61817CDB}"/>
                </c:ext>
              </c:extLst>
            </c:dLbl>
            <c:dLbl>
              <c:idx val="3"/>
              <c:layout>
                <c:manualLayout>
                  <c:x val="1.9115560765730434E-2"/>
                  <c:y val="2.4014366625224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2E-4EE7-AD9D-B42E61817CDB}"/>
                </c:ext>
              </c:extLst>
            </c:dLbl>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'PLAN DE MARKETING'!$D$38:$D$41</c:f>
              <c:strCache>
                <c:ptCount val="4"/>
                <c:pt idx="0">
                  <c:v>Competidor 1</c:v>
                </c:pt>
                <c:pt idx="1">
                  <c:v>Competidor 2</c:v>
                </c:pt>
                <c:pt idx="2">
                  <c:v>Competidor 3</c:v>
                </c:pt>
                <c:pt idx="3">
                  <c:v>Competidor 4</c:v>
                </c:pt>
              </c:strCache>
            </c:strRef>
          </c:cat>
          <c:val>
            <c:numRef>
              <c:f>'PLAN DE MARKETING'!$E$38:$E$41</c:f>
              <c:numCache>
                <c:formatCode>0.00%</c:formatCode>
                <c:ptCount val="4"/>
                <c:pt idx="0">
                  <c:v>0.2</c:v>
                </c:pt>
                <c:pt idx="1">
                  <c:v>0.15</c:v>
                </c:pt>
                <c:pt idx="2">
                  <c:v>0.37</c:v>
                </c:pt>
                <c:pt idx="3">
                  <c:v>0.28000000000000003</c:v>
                </c:pt>
              </c:numCache>
            </c:numRef>
          </c:val>
          <c:extLst>
            <c:ext xmlns:c16="http://schemas.microsoft.com/office/drawing/2014/chart" uri="{C3380CC4-5D6E-409C-BE32-E72D297353CC}">
              <c16:uniqueId val="{00000004-812E-4EE7-AD9D-B42E61817CDB}"/>
            </c:ext>
          </c:extLst>
        </c:ser>
        <c:ser>
          <c:idx val="1"/>
          <c:order val="1"/>
          <c:cat>
            <c:strRef>
              <c:f>'PLAN DE MARKETING'!$D$38:$D$41</c:f>
              <c:strCache>
                <c:ptCount val="4"/>
                <c:pt idx="0">
                  <c:v>Competidor 1</c:v>
                </c:pt>
                <c:pt idx="1">
                  <c:v>Competidor 2</c:v>
                </c:pt>
                <c:pt idx="2">
                  <c:v>Competidor 3</c:v>
                </c:pt>
                <c:pt idx="3">
                  <c:v>Competidor 4</c:v>
                </c:pt>
              </c:strCache>
            </c:strRef>
          </c:cat>
          <c:val>
            <c:numRef>
              <c:f>'PLAN DE MARKETING'!$F$38:$F$41</c:f>
              <c:numCache>
                <c:formatCode>0.00%</c:formatCode>
                <c:ptCount val="4"/>
              </c:numCache>
            </c:numRef>
          </c:val>
          <c:extLst>
            <c:ext xmlns:c16="http://schemas.microsoft.com/office/drawing/2014/chart" uri="{C3380CC4-5D6E-409C-BE32-E72D297353CC}">
              <c16:uniqueId val="{00000005-812E-4EE7-AD9D-B42E61817CDB}"/>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700">
              <a:solidFill>
                <a:schemeClr val="bg1">
                  <a:lumMod val="50000"/>
                </a:schemeClr>
              </a:solidFill>
            </a:defRPr>
          </a:pPr>
          <a:endParaRPr lang="es-ES"/>
        </a:p>
      </c:txPr>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06973623812721"/>
          <c:y val="7.5213634719087694E-2"/>
          <c:w val="0.57724397678989792"/>
          <c:h val="0.76911675395827261"/>
        </c:manualLayout>
      </c:layout>
      <c:barChart>
        <c:barDir val="bar"/>
        <c:grouping val="clustered"/>
        <c:varyColors val="0"/>
        <c:ser>
          <c:idx val="0"/>
          <c:order val="0"/>
          <c:tx>
            <c:strRef>
              <c:f>'11. RESULTADOS PREVISIONALES'!$C$7</c:f>
              <c:strCache>
                <c:ptCount val="1"/>
                <c:pt idx="0">
                  <c:v>Producto 1</c:v>
                </c:pt>
              </c:strCache>
            </c:strRef>
          </c:tx>
          <c:invertIfNegative val="0"/>
          <c:cat>
            <c:strRef>
              <c:f>'11. RESULTADOS PREVISIONALES'!$D$6:$E$6</c:f>
              <c:strCache>
                <c:ptCount val="2"/>
                <c:pt idx="1">
                  <c:v>Ventas Uds.</c:v>
                </c:pt>
              </c:strCache>
            </c:strRef>
          </c:cat>
          <c:val>
            <c:numRef>
              <c:f>'11. RESULTADOS PREVISIONALES'!$D$7:$E$7</c:f>
              <c:numCache>
                <c:formatCode>General</c:formatCode>
                <c:ptCount val="2"/>
                <c:pt idx="1">
                  <c:v>2100</c:v>
                </c:pt>
              </c:numCache>
            </c:numRef>
          </c:val>
          <c:extLst>
            <c:ext xmlns:c16="http://schemas.microsoft.com/office/drawing/2014/chart" uri="{C3380CC4-5D6E-409C-BE32-E72D297353CC}">
              <c16:uniqueId val="{00000000-388E-458B-8936-F23FC89C3D33}"/>
            </c:ext>
          </c:extLst>
        </c:ser>
        <c:ser>
          <c:idx val="1"/>
          <c:order val="1"/>
          <c:tx>
            <c:strRef>
              <c:f>'11. RESULTADOS PREVISIONALES'!$C$8</c:f>
              <c:strCache>
                <c:ptCount val="1"/>
                <c:pt idx="0">
                  <c:v>Producto 2</c:v>
                </c:pt>
              </c:strCache>
            </c:strRef>
          </c:tx>
          <c:invertIfNegative val="0"/>
          <c:cat>
            <c:strRef>
              <c:f>'11. RESULTADOS PREVISIONALES'!$D$6:$E$6</c:f>
              <c:strCache>
                <c:ptCount val="2"/>
                <c:pt idx="1">
                  <c:v>Ventas Uds.</c:v>
                </c:pt>
              </c:strCache>
            </c:strRef>
          </c:cat>
          <c:val>
            <c:numRef>
              <c:f>'11. RESULTADOS PREVISIONALES'!$D$8:$E$8</c:f>
              <c:numCache>
                <c:formatCode>General</c:formatCode>
                <c:ptCount val="2"/>
                <c:pt idx="1">
                  <c:v>1725</c:v>
                </c:pt>
              </c:numCache>
            </c:numRef>
          </c:val>
          <c:extLst>
            <c:ext xmlns:c16="http://schemas.microsoft.com/office/drawing/2014/chart" uri="{C3380CC4-5D6E-409C-BE32-E72D297353CC}">
              <c16:uniqueId val="{00000001-388E-458B-8936-F23FC89C3D33}"/>
            </c:ext>
          </c:extLst>
        </c:ser>
        <c:ser>
          <c:idx val="2"/>
          <c:order val="2"/>
          <c:tx>
            <c:strRef>
              <c:f>'11. RESULTADOS PREVISIONALES'!$C$9</c:f>
              <c:strCache>
                <c:ptCount val="1"/>
                <c:pt idx="0">
                  <c:v>Producto 3</c:v>
                </c:pt>
              </c:strCache>
            </c:strRef>
          </c:tx>
          <c:invertIfNegative val="0"/>
          <c:cat>
            <c:strRef>
              <c:f>'11. RESULTADOS PREVISIONALES'!$D$6:$E$6</c:f>
              <c:strCache>
                <c:ptCount val="2"/>
                <c:pt idx="1">
                  <c:v>Ventas Uds.</c:v>
                </c:pt>
              </c:strCache>
            </c:strRef>
          </c:cat>
          <c:val>
            <c:numRef>
              <c:f>'11. RESULTADOS PREVISIONALES'!$D$9:$E$9</c:f>
              <c:numCache>
                <c:formatCode>General</c:formatCode>
                <c:ptCount val="2"/>
                <c:pt idx="1">
                  <c:v>1502</c:v>
                </c:pt>
              </c:numCache>
            </c:numRef>
          </c:val>
          <c:extLst>
            <c:ext xmlns:c16="http://schemas.microsoft.com/office/drawing/2014/chart" uri="{C3380CC4-5D6E-409C-BE32-E72D297353CC}">
              <c16:uniqueId val="{00000002-388E-458B-8936-F23FC89C3D33}"/>
            </c:ext>
          </c:extLst>
        </c:ser>
        <c:ser>
          <c:idx val="3"/>
          <c:order val="3"/>
          <c:tx>
            <c:strRef>
              <c:f>'11. RESULTADOS PREVISIONALES'!$C$10</c:f>
              <c:strCache>
                <c:ptCount val="1"/>
                <c:pt idx="0">
                  <c:v>Producto 4</c:v>
                </c:pt>
              </c:strCache>
            </c:strRef>
          </c:tx>
          <c:invertIfNegative val="0"/>
          <c:cat>
            <c:strRef>
              <c:f>'11. RESULTADOS PREVISIONALES'!$D$6:$E$6</c:f>
              <c:strCache>
                <c:ptCount val="2"/>
                <c:pt idx="1">
                  <c:v>Ventas Uds.</c:v>
                </c:pt>
              </c:strCache>
            </c:strRef>
          </c:cat>
          <c:val>
            <c:numRef>
              <c:f>'11. RESULTADOS PREVISIONALES'!$D$10:$E$10</c:f>
              <c:numCache>
                <c:formatCode>General</c:formatCode>
                <c:ptCount val="2"/>
                <c:pt idx="1">
                  <c:v>120</c:v>
                </c:pt>
              </c:numCache>
            </c:numRef>
          </c:val>
          <c:extLst>
            <c:ext xmlns:c16="http://schemas.microsoft.com/office/drawing/2014/chart" uri="{C3380CC4-5D6E-409C-BE32-E72D297353CC}">
              <c16:uniqueId val="{00000003-388E-458B-8936-F23FC89C3D33}"/>
            </c:ext>
          </c:extLst>
        </c:ser>
        <c:ser>
          <c:idx val="4"/>
          <c:order val="4"/>
          <c:tx>
            <c:strRef>
              <c:f>'11. RESULTADOS PREVISIONALES'!$C$11</c:f>
              <c:strCache>
                <c:ptCount val="1"/>
                <c:pt idx="0">
                  <c:v>Producto 5</c:v>
                </c:pt>
              </c:strCache>
            </c:strRef>
          </c:tx>
          <c:invertIfNegative val="0"/>
          <c:cat>
            <c:strRef>
              <c:f>'11. RESULTADOS PREVISIONALES'!$D$6:$E$6</c:f>
              <c:strCache>
                <c:ptCount val="2"/>
                <c:pt idx="1">
                  <c:v>Ventas Uds.</c:v>
                </c:pt>
              </c:strCache>
            </c:strRef>
          </c:cat>
          <c:val>
            <c:numRef>
              <c:f>'11. RESULTADOS PREVISIONALES'!$D$11:$E$11</c:f>
              <c:numCache>
                <c:formatCode>General</c:formatCode>
                <c:ptCount val="2"/>
                <c:pt idx="1">
                  <c:v>2400</c:v>
                </c:pt>
              </c:numCache>
            </c:numRef>
          </c:val>
          <c:extLst>
            <c:ext xmlns:c16="http://schemas.microsoft.com/office/drawing/2014/chart" uri="{C3380CC4-5D6E-409C-BE32-E72D297353CC}">
              <c16:uniqueId val="{00000004-388E-458B-8936-F23FC89C3D33}"/>
            </c:ext>
          </c:extLst>
        </c:ser>
        <c:ser>
          <c:idx val="5"/>
          <c:order val="5"/>
          <c:tx>
            <c:strRef>
              <c:f>'11. RESULTADOS PREVISIONALES'!$C$12</c:f>
              <c:strCache>
                <c:ptCount val="1"/>
                <c:pt idx="0">
                  <c:v>Servicio 6</c:v>
                </c:pt>
              </c:strCache>
            </c:strRef>
          </c:tx>
          <c:invertIfNegative val="0"/>
          <c:cat>
            <c:strRef>
              <c:f>'11. RESULTADOS PREVISIONALES'!$D$6:$E$6</c:f>
              <c:strCache>
                <c:ptCount val="2"/>
                <c:pt idx="1">
                  <c:v>Ventas Uds.</c:v>
                </c:pt>
              </c:strCache>
            </c:strRef>
          </c:cat>
          <c:val>
            <c:numRef>
              <c:f>'11. RESULTADOS PREVISIONALES'!$D$12:$E$12</c:f>
              <c:numCache>
                <c:formatCode>General</c:formatCode>
                <c:ptCount val="2"/>
                <c:pt idx="1">
                  <c:v>300</c:v>
                </c:pt>
              </c:numCache>
            </c:numRef>
          </c:val>
          <c:extLst>
            <c:ext xmlns:c16="http://schemas.microsoft.com/office/drawing/2014/chart" uri="{C3380CC4-5D6E-409C-BE32-E72D297353CC}">
              <c16:uniqueId val="{00000005-388E-458B-8936-F23FC89C3D33}"/>
            </c:ext>
          </c:extLst>
        </c:ser>
        <c:ser>
          <c:idx val="6"/>
          <c:order val="6"/>
          <c:tx>
            <c:strRef>
              <c:f>'11. RESULTADOS PREVISIONALES'!$C$13</c:f>
              <c:strCache>
                <c:ptCount val="1"/>
                <c:pt idx="0">
                  <c:v>Servicio 7</c:v>
                </c:pt>
              </c:strCache>
            </c:strRef>
          </c:tx>
          <c:invertIfNegative val="0"/>
          <c:cat>
            <c:strRef>
              <c:f>'11. RESULTADOS PREVISIONALES'!$D$6:$E$6</c:f>
              <c:strCache>
                <c:ptCount val="2"/>
                <c:pt idx="1">
                  <c:v>Ventas Uds.</c:v>
                </c:pt>
              </c:strCache>
            </c:strRef>
          </c:cat>
          <c:val>
            <c:numRef>
              <c:f>'11. RESULTADOS PREVISIONALES'!$D$13:$E$13</c:f>
              <c:numCache>
                <c:formatCode>General</c:formatCode>
                <c:ptCount val="2"/>
                <c:pt idx="1">
                  <c:v>360</c:v>
                </c:pt>
              </c:numCache>
            </c:numRef>
          </c:val>
          <c:extLst>
            <c:ext xmlns:c16="http://schemas.microsoft.com/office/drawing/2014/chart" uri="{C3380CC4-5D6E-409C-BE32-E72D297353CC}">
              <c16:uniqueId val="{00000006-388E-458B-8936-F23FC89C3D33}"/>
            </c:ext>
          </c:extLst>
        </c:ser>
        <c:ser>
          <c:idx val="7"/>
          <c:order val="7"/>
          <c:tx>
            <c:strRef>
              <c:f>'11. RESULTADOS PREVISIONALES'!$C$14</c:f>
              <c:strCache>
                <c:ptCount val="1"/>
                <c:pt idx="0">
                  <c:v>Servicio 8</c:v>
                </c:pt>
              </c:strCache>
            </c:strRef>
          </c:tx>
          <c:invertIfNegative val="0"/>
          <c:cat>
            <c:strRef>
              <c:f>'11. RESULTADOS PREVISIONALES'!$D$6:$E$6</c:f>
              <c:strCache>
                <c:ptCount val="2"/>
                <c:pt idx="1">
                  <c:v>Ventas Uds.</c:v>
                </c:pt>
              </c:strCache>
            </c:strRef>
          </c:cat>
          <c:val>
            <c:numRef>
              <c:f>'11. RESULTADOS PREVISIONALES'!$D$14:$E$14</c:f>
              <c:numCache>
                <c:formatCode>General</c:formatCode>
                <c:ptCount val="2"/>
                <c:pt idx="1">
                  <c:v>180</c:v>
                </c:pt>
              </c:numCache>
            </c:numRef>
          </c:val>
          <c:extLst>
            <c:ext xmlns:c16="http://schemas.microsoft.com/office/drawing/2014/chart" uri="{C3380CC4-5D6E-409C-BE32-E72D297353CC}">
              <c16:uniqueId val="{00000007-388E-458B-8936-F23FC89C3D33}"/>
            </c:ext>
          </c:extLst>
        </c:ser>
        <c:ser>
          <c:idx val="8"/>
          <c:order val="8"/>
          <c:tx>
            <c:strRef>
              <c:f>'11. RESULTADOS PREVISIONALES'!$C$15</c:f>
              <c:strCache>
                <c:ptCount val="1"/>
                <c:pt idx="0">
                  <c:v>Servicio 9</c:v>
                </c:pt>
              </c:strCache>
            </c:strRef>
          </c:tx>
          <c:invertIfNegative val="0"/>
          <c:cat>
            <c:strRef>
              <c:f>'11. RESULTADOS PREVISIONALES'!$D$6:$E$6</c:f>
              <c:strCache>
                <c:ptCount val="2"/>
                <c:pt idx="1">
                  <c:v>Ventas Uds.</c:v>
                </c:pt>
              </c:strCache>
            </c:strRef>
          </c:cat>
          <c:val>
            <c:numRef>
              <c:f>'11. RESULTADOS PREVISIONALES'!$D$15:$E$15</c:f>
              <c:numCache>
                <c:formatCode>General</c:formatCode>
                <c:ptCount val="2"/>
                <c:pt idx="1">
                  <c:v>120</c:v>
                </c:pt>
              </c:numCache>
            </c:numRef>
          </c:val>
          <c:extLst>
            <c:ext xmlns:c16="http://schemas.microsoft.com/office/drawing/2014/chart" uri="{C3380CC4-5D6E-409C-BE32-E72D297353CC}">
              <c16:uniqueId val="{00000008-388E-458B-8936-F23FC89C3D33}"/>
            </c:ext>
          </c:extLst>
        </c:ser>
        <c:ser>
          <c:idx val="9"/>
          <c:order val="9"/>
          <c:tx>
            <c:strRef>
              <c:f>'11. RESULTADOS PREVISIONALES'!$C$16</c:f>
              <c:strCache>
                <c:ptCount val="1"/>
                <c:pt idx="0">
                  <c:v>Servicio 10</c:v>
                </c:pt>
              </c:strCache>
            </c:strRef>
          </c:tx>
          <c:invertIfNegative val="0"/>
          <c:cat>
            <c:strRef>
              <c:f>'11. RESULTADOS PREVISIONALES'!$D$6:$E$6</c:f>
              <c:strCache>
                <c:ptCount val="2"/>
                <c:pt idx="1">
                  <c:v>Ventas Uds.</c:v>
                </c:pt>
              </c:strCache>
            </c:strRef>
          </c:cat>
          <c:val>
            <c:numRef>
              <c:f>'11. RESULTADOS PREVISIONALES'!$D$16:$E$16</c:f>
              <c:numCache>
                <c:formatCode>General</c:formatCode>
                <c:ptCount val="2"/>
                <c:pt idx="1">
                  <c:v>60</c:v>
                </c:pt>
              </c:numCache>
            </c:numRef>
          </c:val>
          <c:extLst>
            <c:ext xmlns:c16="http://schemas.microsoft.com/office/drawing/2014/chart" uri="{C3380CC4-5D6E-409C-BE32-E72D297353CC}">
              <c16:uniqueId val="{00000009-388E-458B-8936-F23FC89C3D33}"/>
            </c:ext>
          </c:extLst>
        </c:ser>
        <c:dLbls>
          <c:showLegendKey val="0"/>
          <c:showVal val="0"/>
          <c:showCatName val="0"/>
          <c:showSerName val="0"/>
          <c:showPercent val="0"/>
          <c:showBubbleSize val="0"/>
        </c:dLbls>
        <c:gapWidth val="150"/>
        <c:axId val="78274944"/>
        <c:axId val="78276480"/>
      </c:barChart>
      <c:catAx>
        <c:axId val="78274944"/>
        <c:scaling>
          <c:orientation val="minMax"/>
        </c:scaling>
        <c:delete val="0"/>
        <c:axPos val="l"/>
        <c:numFmt formatCode="General" sourceLinked="0"/>
        <c:majorTickMark val="out"/>
        <c:minorTickMark val="none"/>
        <c:tickLblPos val="nextTo"/>
        <c:txPr>
          <a:bodyPr/>
          <a:lstStyle/>
          <a:p>
            <a:pPr>
              <a:defRPr>
                <a:solidFill>
                  <a:schemeClr val="bg1">
                    <a:lumMod val="50000"/>
                  </a:schemeClr>
                </a:solidFill>
              </a:defRPr>
            </a:pPr>
            <a:endParaRPr lang="es-ES"/>
          </a:p>
        </c:txPr>
        <c:crossAx val="78276480"/>
        <c:crosses val="autoZero"/>
        <c:auto val="1"/>
        <c:lblAlgn val="ctr"/>
        <c:lblOffset val="100"/>
        <c:noMultiLvlLbl val="0"/>
      </c:catAx>
      <c:valAx>
        <c:axId val="78276480"/>
        <c:scaling>
          <c:orientation val="minMax"/>
        </c:scaling>
        <c:delete val="0"/>
        <c:axPos val="b"/>
        <c:numFmt formatCode="General" sourceLinked="1"/>
        <c:majorTickMark val="out"/>
        <c:minorTickMark val="none"/>
        <c:tickLblPos val="nextTo"/>
        <c:txPr>
          <a:bodyPr/>
          <a:lstStyle/>
          <a:p>
            <a:pPr>
              <a:defRPr sz="700">
                <a:solidFill>
                  <a:schemeClr val="bg1">
                    <a:lumMod val="50000"/>
                  </a:schemeClr>
                </a:solidFill>
              </a:defRPr>
            </a:pPr>
            <a:endParaRPr lang="es-ES"/>
          </a:p>
        </c:txPr>
        <c:crossAx val="78274944"/>
        <c:crosses val="autoZero"/>
        <c:crossBetween val="between"/>
      </c:valAx>
    </c:plotArea>
    <c:legend>
      <c:legendPos val="r"/>
      <c:layout>
        <c:manualLayout>
          <c:xMode val="edge"/>
          <c:yMode val="edge"/>
          <c:x val="0.83111048338688664"/>
          <c:y val="0"/>
          <c:w val="0.16484106153397493"/>
          <c:h val="1"/>
        </c:manualLayout>
      </c:layout>
      <c:overlay val="0"/>
      <c:txPr>
        <a:bodyPr/>
        <a:lstStyle/>
        <a:p>
          <a:pPr>
            <a:defRPr sz="700">
              <a:solidFill>
                <a:schemeClr val="bg1">
                  <a:lumMod val="50000"/>
                </a:schemeClr>
              </a:solidFill>
            </a:defRPr>
          </a:pPr>
          <a:endParaRPr lang="es-E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63429571303585"/>
          <c:y val="2.8478964401294542E-2"/>
          <c:w val="0.47479071676003676"/>
          <c:h val="0.88742817827383225"/>
        </c:manualLayout>
      </c:layout>
      <c:barChart>
        <c:barDir val="bar"/>
        <c:grouping val="clustered"/>
        <c:varyColors val="0"/>
        <c:ser>
          <c:idx val="0"/>
          <c:order val="0"/>
          <c:invertIfNegative val="0"/>
          <c:cat>
            <c:strRef>
              <c:f>'11. RESULTADOS PREVISIONALES'!$B$22:$B$38</c:f>
              <c:strCache>
                <c:ptCount val="17"/>
                <c:pt idx="0">
                  <c:v>VENTAS BRUTAS</c:v>
                </c:pt>
                <c:pt idx="1">
                  <c:v>(-) Descuentos, rappels, devoluciones </c:v>
                </c:pt>
                <c:pt idx="2">
                  <c:v>VENTAS NETAS</c:v>
                </c:pt>
                <c:pt idx="3">
                  <c:v>(-) Costes de ventas </c:v>
                </c:pt>
                <c:pt idx="4">
                  <c:v>MARGEN BRUTO SOBRE VENTAS</c:v>
                </c:pt>
                <c:pt idx="5">
                  <c:v>(-) Gastos de estructura </c:v>
                </c:pt>
                <c:pt idx="6">
                  <c:v>(-) Amortizaciones y provisiones </c:v>
                </c:pt>
                <c:pt idx="7">
                  <c:v>Otros ingresos o gastos de explotación (+ ó -)</c:v>
                </c:pt>
                <c:pt idx="8">
                  <c:v>RESULTADO ANTES DE IMPUESTOS E INTERESES</c:v>
                </c:pt>
                <c:pt idx="9">
                  <c:v>Otros ingresos o gastos financieros       (+ ó -)</c:v>
                </c:pt>
                <c:pt idx="10">
                  <c:v>RESULTADO ANTES DE IMPUESTOS</c:v>
                </c:pt>
                <c:pt idx="11">
                  <c:v>(-) Impuesto de Sociedades </c:v>
                </c:pt>
                <c:pt idx="12">
                  <c:v>RESULTADO DEL PERIODO</c:v>
                </c:pt>
                <c:pt idx="13">
                  <c:v>(-) Dividendo </c:v>
                </c:pt>
                <c:pt idx="14">
                  <c:v>BENEFICIO NO DISTRIBUIDO</c:v>
                </c:pt>
                <c:pt idx="15">
                  <c:v>(+) Amortizaciones y provisiones </c:v>
                </c:pt>
                <c:pt idx="16">
                  <c:v>CASH FLOW ECONÓMICO*</c:v>
                </c:pt>
              </c:strCache>
            </c:strRef>
          </c:cat>
          <c:val>
            <c:numRef>
              <c:f>'11. RESULTADOS PREVISIONALES'!$C$22:$C$38</c:f>
              <c:numCache>
                <c:formatCode>General</c:formatCode>
                <c:ptCount val="17"/>
              </c:numCache>
            </c:numRef>
          </c:val>
          <c:extLst>
            <c:ext xmlns:c16="http://schemas.microsoft.com/office/drawing/2014/chart" uri="{C3380CC4-5D6E-409C-BE32-E72D297353CC}">
              <c16:uniqueId val="{00000000-9DA0-4DB3-A75C-E03BF9EDA366}"/>
            </c:ext>
          </c:extLst>
        </c:ser>
        <c:ser>
          <c:idx val="1"/>
          <c:order val="1"/>
          <c:invertIfNegative val="0"/>
          <c:cat>
            <c:strRef>
              <c:f>'11. RESULTADOS PREVISIONALES'!$B$22:$B$38</c:f>
              <c:strCache>
                <c:ptCount val="17"/>
                <c:pt idx="0">
                  <c:v>VENTAS BRUTAS</c:v>
                </c:pt>
                <c:pt idx="1">
                  <c:v>(-) Descuentos, rappels, devoluciones </c:v>
                </c:pt>
                <c:pt idx="2">
                  <c:v>VENTAS NETAS</c:v>
                </c:pt>
                <c:pt idx="3">
                  <c:v>(-) Costes de ventas </c:v>
                </c:pt>
                <c:pt idx="4">
                  <c:v>MARGEN BRUTO SOBRE VENTAS</c:v>
                </c:pt>
                <c:pt idx="5">
                  <c:v>(-) Gastos de estructura </c:v>
                </c:pt>
                <c:pt idx="6">
                  <c:v>(-) Amortizaciones y provisiones </c:v>
                </c:pt>
                <c:pt idx="7">
                  <c:v>Otros ingresos o gastos de explotación (+ ó -)</c:v>
                </c:pt>
                <c:pt idx="8">
                  <c:v>RESULTADO ANTES DE IMPUESTOS E INTERESES</c:v>
                </c:pt>
                <c:pt idx="9">
                  <c:v>Otros ingresos o gastos financieros       (+ ó -)</c:v>
                </c:pt>
                <c:pt idx="10">
                  <c:v>RESULTADO ANTES DE IMPUESTOS</c:v>
                </c:pt>
                <c:pt idx="11">
                  <c:v>(-) Impuesto de Sociedades </c:v>
                </c:pt>
                <c:pt idx="12">
                  <c:v>RESULTADO DEL PERIODO</c:v>
                </c:pt>
                <c:pt idx="13">
                  <c:v>(-) Dividendo </c:v>
                </c:pt>
                <c:pt idx="14">
                  <c:v>BENEFICIO NO DISTRIBUIDO</c:v>
                </c:pt>
                <c:pt idx="15">
                  <c:v>(+) Amortizaciones y provisiones </c:v>
                </c:pt>
                <c:pt idx="16">
                  <c:v>CASH FLOW ECONÓMICO*</c:v>
                </c:pt>
              </c:strCache>
            </c:strRef>
          </c:cat>
          <c:val>
            <c:numRef>
              <c:f>'11. RESULTADOS PREVISIONALES'!$D$22:$D$38</c:f>
              <c:numCache>
                <c:formatCode>General</c:formatCode>
                <c:ptCount val="17"/>
              </c:numCache>
            </c:numRef>
          </c:val>
          <c:extLst>
            <c:ext xmlns:c16="http://schemas.microsoft.com/office/drawing/2014/chart" uri="{C3380CC4-5D6E-409C-BE32-E72D297353CC}">
              <c16:uniqueId val="{00000001-9DA0-4DB3-A75C-E03BF9EDA366}"/>
            </c:ext>
          </c:extLst>
        </c:ser>
        <c:ser>
          <c:idx val="2"/>
          <c:order val="2"/>
          <c:invertIfNegative val="0"/>
          <c:cat>
            <c:strRef>
              <c:f>'11. RESULTADOS PREVISIONALES'!$B$22:$B$38</c:f>
              <c:strCache>
                <c:ptCount val="17"/>
                <c:pt idx="0">
                  <c:v>VENTAS BRUTAS</c:v>
                </c:pt>
                <c:pt idx="1">
                  <c:v>(-) Descuentos, rappels, devoluciones </c:v>
                </c:pt>
                <c:pt idx="2">
                  <c:v>VENTAS NETAS</c:v>
                </c:pt>
                <c:pt idx="3">
                  <c:v>(-) Costes de ventas </c:v>
                </c:pt>
                <c:pt idx="4">
                  <c:v>MARGEN BRUTO SOBRE VENTAS</c:v>
                </c:pt>
                <c:pt idx="5">
                  <c:v>(-) Gastos de estructura </c:v>
                </c:pt>
                <c:pt idx="6">
                  <c:v>(-) Amortizaciones y provisiones </c:v>
                </c:pt>
                <c:pt idx="7">
                  <c:v>Otros ingresos o gastos de explotación (+ ó -)</c:v>
                </c:pt>
                <c:pt idx="8">
                  <c:v>RESULTADO ANTES DE IMPUESTOS E INTERESES</c:v>
                </c:pt>
                <c:pt idx="9">
                  <c:v>Otros ingresos o gastos financieros       (+ ó -)</c:v>
                </c:pt>
                <c:pt idx="10">
                  <c:v>RESULTADO ANTES DE IMPUESTOS</c:v>
                </c:pt>
                <c:pt idx="11">
                  <c:v>(-) Impuesto de Sociedades </c:v>
                </c:pt>
                <c:pt idx="12">
                  <c:v>RESULTADO DEL PERIODO</c:v>
                </c:pt>
                <c:pt idx="13">
                  <c:v>(-) Dividendo </c:v>
                </c:pt>
                <c:pt idx="14">
                  <c:v>BENEFICIO NO DISTRIBUIDO</c:v>
                </c:pt>
                <c:pt idx="15">
                  <c:v>(+) Amortizaciones y provisiones </c:v>
                </c:pt>
                <c:pt idx="16">
                  <c:v>CASH FLOW ECONÓMICO*</c:v>
                </c:pt>
              </c:strCache>
            </c:strRef>
          </c:cat>
          <c:val>
            <c:numRef>
              <c:f>'11. RESULTADOS PREVISIONALES'!$E$22:$E$38</c:f>
              <c:numCache>
                <c:formatCode>General</c:formatCode>
                <c:ptCount val="17"/>
              </c:numCache>
            </c:numRef>
          </c:val>
          <c:extLst>
            <c:ext xmlns:c16="http://schemas.microsoft.com/office/drawing/2014/chart" uri="{C3380CC4-5D6E-409C-BE32-E72D297353CC}">
              <c16:uniqueId val="{00000002-9DA0-4DB3-A75C-E03BF9EDA366}"/>
            </c:ext>
          </c:extLst>
        </c:ser>
        <c:ser>
          <c:idx val="3"/>
          <c:order val="3"/>
          <c:invertIfNegative val="0"/>
          <c:cat>
            <c:strRef>
              <c:f>'11. RESULTADOS PREVISIONALES'!$B$22:$B$38</c:f>
              <c:strCache>
                <c:ptCount val="17"/>
                <c:pt idx="0">
                  <c:v>VENTAS BRUTAS</c:v>
                </c:pt>
                <c:pt idx="1">
                  <c:v>(-) Descuentos, rappels, devoluciones </c:v>
                </c:pt>
                <c:pt idx="2">
                  <c:v>VENTAS NETAS</c:v>
                </c:pt>
                <c:pt idx="3">
                  <c:v>(-) Costes de ventas </c:v>
                </c:pt>
                <c:pt idx="4">
                  <c:v>MARGEN BRUTO SOBRE VENTAS</c:v>
                </c:pt>
                <c:pt idx="5">
                  <c:v>(-) Gastos de estructura </c:v>
                </c:pt>
                <c:pt idx="6">
                  <c:v>(-) Amortizaciones y provisiones </c:v>
                </c:pt>
                <c:pt idx="7">
                  <c:v>Otros ingresos o gastos de explotación (+ ó -)</c:v>
                </c:pt>
                <c:pt idx="8">
                  <c:v>RESULTADO ANTES DE IMPUESTOS E INTERESES</c:v>
                </c:pt>
                <c:pt idx="9">
                  <c:v>Otros ingresos o gastos financieros       (+ ó -)</c:v>
                </c:pt>
                <c:pt idx="10">
                  <c:v>RESULTADO ANTES DE IMPUESTOS</c:v>
                </c:pt>
                <c:pt idx="11">
                  <c:v>(-) Impuesto de Sociedades </c:v>
                </c:pt>
                <c:pt idx="12">
                  <c:v>RESULTADO DEL PERIODO</c:v>
                </c:pt>
                <c:pt idx="13">
                  <c:v>(-) Dividendo </c:v>
                </c:pt>
                <c:pt idx="14">
                  <c:v>BENEFICIO NO DISTRIBUIDO</c:v>
                </c:pt>
                <c:pt idx="15">
                  <c:v>(+) Amortizaciones y provisiones </c:v>
                </c:pt>
                <c:pt idx="16">
                  <c:v>CASH FLOW ECONÓMICO*</c:v>
                </c:pt>
              </c:strCache>
            </c:strRef>
          </c:cat>
          <c:val>
            <c:numRef>
              <c:f>'11. RESULTADOS PREVISIONALES'!$F$22:$F$38</c:f>
              <c:numCache>
                <c:formatCode>#,##0.00\ "€"</c:formatCode>
                <c:ptCount val="17"/>
              </c:numCache>
            </c:numRef>
          </c:val>
          <c:extLst>
            <c:ext xmlns:c16="http://schemas.microsoft.com/office/drawing/2014/chart" uri="{C3380CC4-5D6E-409C-BE32-E72D297353CC}">
              <c16:uniqueId val="{00000003-9DA0-4DB3-A75C-E03BF9EDA366}"/>
            </c:ext>
          </c:extLst>
        </c:ser>
        <c:ser>
          <c:idx val="4"/>
          <c:order val="4"/>
          <c:invertIfNegative val="0"/>
          <c:cat>
            <c:strRef>
              <c:f>'11. RESULTADOS PREVISIONALES'!$B$22:$B$38</c:f>
              <c:strCache>
                <c:ptCount val="17"/>
                <c:pt idx="0">
                  <c:v>VENTAS BRUTAS</c:v>
                </c:pt>
                <c:pt idx="1">
                  <c:v>(-) Descuentos, rappels, devoluciones </c:v>
                </c:pt>
                <c:pt idx="2">
                  <c:v>VENTAS NETAS</c:v>
                </c:pt>
                <c:pt idx="3">
                  <c:v>(-) Costes de ventas </c:v>
                </c:pt>
                <c:pt idx="4">
                  <c:v>MARGEN BRUTO SOBRE VENTAS</c:v>
                </c:pt>
                <c:pt idx="5">
                  <c:v>(-) Gastos de estructura </c:v>
                </c:pt>
                <c:pt idx="6">
                  <c:v>(-) Amortizaciones y provisiones </c:v>
                </c:pt>
                <c:pt idx="7">
                  <c:v>Otros ingresos o gastos de explotación (+ ó -)</c:v>
                </c:pt>
                <c:pt idx="8">
                  <c:v>RESULTADO ANTES DE IMPUESTOS E INTERESES</c:v>
                </c:pt>
                <c:pt idx="9">
                  <c:v>Otros ingresos o gastos financieros       (+ ó -)</c:v>
                </c:pt>
                <c:pt idx="10">
                  <c:v>RESULTADO ANTES DE IMPUESTOS</c:v>
                </c:pt>
                <c:pt idx="11">
                  <c:v>(-) Impuesto de Sociedades </c:v>
                </c:pt>
                <c:pt idx="12">
                  <c:v>RESULTADO DEL PERIODO</c:v>
                </c:pt>
                <c:pt idx="13">
                  <c:v>(-) Dividendo </c:v>
                </c:pt>
                <c:pt idx="14">
                  <c:v>BENEFICIO NO DISTRIBUIDO</c:v>
                </c:pt>
                <c:pt idx="15">
                  <c:v>(+) Amortizaciones y provisiones </c:v>
                </c:pt>
                <c:pt idx="16">
                  <c:v>CASH FLOW ECONÓMICO*</c:v>
                </c:pt>
              </c:strCache>
            </c:strRef>
          </c:cat>
          <c:val>
            <c:numRef>
              <c:f>'11. RESULTADOS PREVISIONALES'!$G$22:$G$38</c:f>
              <c:numCache>
                <c:formatCode>#,##0.00\ "€"</c:formatCode>
                <c:ptCount val="17"/>
                <c:pt idx="0">
                  <c:v>180650</c:v>
                </c:pt>
                <c:pt idx="1">
                  <c:v>30000</c:v>
                </c:pt>
                <c:pt idx="2">
                  <c:v>150650</c:v>
                </c:pt>
                <c:pt idx="3">
                  <c:v>25000</c:v>
                </c:pt>
                <c:pt idx="4">
                  <c:v>125650</c:v>
                </c:pt>
                <c:pt idx="5">
                  <c:v>100000</c:v>
                </c:pt>
                <c:pt idx="6">
                  <c:v>25000</c:v>
                </c:pt>
                <c:pt idx="7">
                  <c:v>1200</c:v>
                </c:pt>
                <c:pt idx="8">
                  <c:v>-550</c:v>
                </c:pt>
                <c:pt idx="9">
                  <c:v>1500</c:v>
                </c:pt>
                <c:pt idx="10">
                  <c:v>950</c:v>
                </c:pt>
                <c:pt idx="11">
                  <c:v>285</c:v>
                </c:pt>
                <c:pt idx="12">
                  <c:v>665</c:v>
                </c:pt>
                <c:pt idx="13">
                  <c:v>0</c:v>
                </c:pt>
                <c:pt idx="14">
                  <c:v>665</c:v>
                </c:pt>
                <c:pt idx="15">
                  <c:v>10000</c:v>
                </c:pt>
                <c:pt idx="16">
                  <c:v>10665</c:v>
                </c:pt>
              </c:numCache>
            </c:numRef>
          </c:val>
          <c:extLst>
            <c:ext xmlns:c16="http://schemas.microsoft.com/office/drawing/2014/chart" uri="{C3380CC4-5D6E-409C-BE32-E72D297353CC}">
              <c16:uniqueId val="{00000004-9DA0-4DB3-A75C-E03BF9EDA366}"/>
            </c:ext>
          </c:extLst>
        </c:ser>
        <c:ser>
          <c:idx val="5"/>
          <c:order val="5"/>
          <c:invertIfNegative val="0"/>
          <c:cat>
            <c:strRef>
              <c:f>'11. RESULTADOS PREVISIONALES'!$B$22:$B$38</c:f>
              <c:strCache>
                <c:ptCount val="17"/>
                <c:pt idx="0">
                  <c:v>VENTAS BRUTAS</c:v>
                </c:pt>
                <c:pt idx="1">
                  <c:v>(-) Descuentos, rappels, devoluciones </c:v>
                </c:pt>
                <c:pt idx="2">
                  <c:v>VENTAS NETAS</c:v>
                </c:pt>
                <c:pt idx="3">
                  <c:v>(-) Costes de ventas </c:v>
                </c:pt>
                <c:pt idx="4">
                  <c:v>MARGEN BRUTO SOBRE VENTAS</c:v>
                </c:pt>
                <c:pt idx="5">
                  <c:v>(-) Gastos de estructura </c:v>
                </c:pt>
                <c:pt idx="6">
                  <c:v>(-) Amortizaciones y provisiones </c:v>
                </c:pt>
                <c:pt idx="7">
                  <c:v>Otros ingresos o gastos de explotación (+ ó -)</c:v>
                </c:pt>
                <c:pt idx="8">
                  <c:v>RESULTADO ANTES DE IMPUESTOS E INTERESES</c:v>
                </c:pt>
                <c:pt idx="9">
                  <c:v>Otros ingresos o gastos financieros       (+ ó -)</c:v>
                </c:pt>
                <c:pt idx="10">
                  <c:v>RESULTADO ANTES DE IMPUESTOS</c:v>
                </c:pt>
                <c:pt idx="11">
                  <c:v>(-) Impuesto de Sociedades </c:v>
                </c:pt>
                <c:pt idx="12">
                  <c:v>RESULTADO DEL PERIODO</c:v>
                </c:pt>
                <c:pt idx="13">
                  <c:v>(-) Dividendo </c:v>
                </c:pt>
                <c:pt idx="14">
                  <c:v>BENEFICIO NO DISTRIBUIDO</c:v>
                </c:pt>
                <c:pt idx="15">
                  <c:v>(+) Amortizaciones y provisiones </c:v>
                </c:pt>
                <c:pt idx="16">
                  <c:v>CASH FLOW ECONÓMICO*</c:v>
                </c:pt>
              </c:strCache>
            </c:strRef>
          </c:cat>
          <c:val>
            <c:numRef>
              <c:f>'11. RESULTADOS PREVISIONALES'!$H$22:$H$38</c:f>
              <c:numCache>
                <c:formatCode>#,##0.00\ "€"</c:formatCode>
                <c:ptCount val="17"/>
              </c:numCache>
            </c:numRef>
          </c:val>
          <c:extLst>
            <c:ext xmlns:c16="http://schemas.microsoft.com/office/drawing/2014/chart" uri="{C3380CC4-5D6E-409C-BE32-E72D297353CC}">
              <c16:uniqueId val="{00000005-9DA0-4DB3-A75C-E03BF9EDA366}"/>
            </c:ext>
          </c:extLst>
        </c:ser>
        <c:dLbls>
          <c:showLegendKey val="0"/>
          <c:showVal val="0"/>
          <c:showCatName val="0"/>
          <c:showSerName val="0"/>
          <c:showPercent val="0"/>
          <c:showBubbleSize val="0"/>
        </c:dLbls>
        <c:gapWidth val="150"/>
        <c:axId val="79242368"/>
        <c:axId val="79243904"/>
      </c:barChart>
      <c:catAx>
        <c:axId val="79242368"/>
        <c:scaling>
          <c:orientation val="minMax"/>
        </c:scaling>
        <c:delete val="0"/>
        <c:axPos val="l"/>
        <c:numFmt formatCode="General" sourceLinked="0"/>
        <c:majorTickMark val="out"/>
        <c:minorTickMark val="none"/>
        <c:tickLblPos val="nextTo"/>
        <c:txPr>
          <a:bodyPr/>
          <a:lstStyle/>
          <a:p>
            <a:pPr>
              <a:defRPr sz="700">
                <a:solidFill>
                  <a:schemeClr val="bg1">
                    <a:lumMod val="50000"/>
                  </a:schemeClr>
                </a:solidFill>
              </a:defRPr>
            </a:pPr>
            <a:endParaRPr lang="es-ES"/>
          </a:p>
        </c:txPr>
        <c:crossAx val="79243904"/>
        <c:crosses val="autoZero"/>
        <c:auto val="1"/>
        <c:lblAlgn val="ctr"/>
        <c:lblOffset val="100"/>
        <c:noMultiLvlLbl val="0"/>
      </c:catAx>
      <c:valAx>
        <c:axId val="79243904"/>
        <c:scaling>
          <c:orientation val="minMax"/>
        </c:scaling>
        <c:delete val="0"/>
        <c:axPos val="b"/>
        <c:numFmt formatCode="General" sourceLinked="1"/>
        <c:majorTickMark val="out"/>
        <c:minorTickMark val="none"/>
        <c:tickLblPos val="nextTo"/>
        <c:txPr>
          <a:bodyPr/>
          <a:lstStyle/>
          <a:p>
            <a:pPr>
              <a:defRPr sz="800">
                <a:solidFill>
                  <a:schemeClr val="bg1">
                    <a:lumMod val="50000"/>
                  </a:schemeClr>
                </a:solidFill>
              </a:defRPr>
            </a:pPr>
            <a:endParaRPr lang="es-ES"/>
          </a:p>
        </c:txPr>
        <c:crossAx val="79242368"/>
        <c:crosses val="autoZero"/>
        <c:crossBetween val="between"/>
      </c:valAx>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'PLAN DE MARKETING'!$A$56:$A$65</c:f>
              <c:strCache>
                <c:ptCount val="10"/>
                <c:pt idx="0">
                  <c:v>Producto 1</c:v>
                </c:pt>
                <c:pt idx="1">
                  <c:v>Producto 2</c:v>
                </c:pt>
                <c:pt idx="2">
                  <c:v>Producto 3</c:v>
                </c:pt>
                <c:pt idx="3">
                  <c:v>Producto 4</c:v>
                </c:pt>
                <c:pt idx="4">
                  <c:v>Producto 5</c:v>
                </c:pt>
                <c:pt idx="5">
                  <c:v>Servicio 6</c:v>
                </c:pt>
                <c:pt idx="6">
                  <c:v>Servicio 7</c:v>
                </c:pt>
                <c:pt idx="7">
                  <c:v>Servicio 8</c:v>
                </c:pt>
                <c:pt idx="8">
                  <c:v>Servicio 9</c:v>
                </c:pt>
                <c:pt idx="9">
                  <c:v>Servicio 10</c:v>
                </c:pt>
              </c:strCache>
            </c:strRef>
          </c:cat>
          <c:val>
            <c:numRef>
              <c:f>'PLAN DE MARKETING'!$B$56:$B$65</c:f>
              <c:numCache>
                <c:formatCode>General</c:formatCode>
                <c:ptCount val="10"/>
              </c:numCache>
            </c:numRef>
          </c:val>
          <c:extLst>
            <c:ext xmlns:c16="http://schemas.microsoft.com/office/drawing/2014/chart" uri="{C3380CC4-5D6E-409C-BE32-E72D297353CC}">
              <c16:uniqueId val="{00000000-3815-4A70-96F8-B8FDE00CFBD3}"/>
            </c:ext>
          </c:extLst>
        </c:ser>
        <c:ser>
          <c:idx val="1"/>
          <c:order val="1"/>
          <c:spPr>
            <a:solidFill>
              <a:srgbClr val="008000"/>
            </a:solidFill>
          </c:spPr>
          <c:invertIfNegative val="0"/>
          <c:cat>
            <c:strRef>
              <c:f>'PLAN DE MARKETING'!$A$56:$A$65</c:f>
              <c:strCache>
                <c:ptCount val="10"/>
                <c:pt idx="0">
                  <c:v>Producto 1</c:v>
                </c:pt>
                <c:pt idx="1">
                  <c:v>Producto 2</c:v>
                </c:pt>
                <c:pt idx="2">
                  <c:v>Producto 3</c:v>
                </c:pt>
                <c:pt idx="3">
                  <c:v>Producto 4</c:v>
                </c:pt>
                <c:pt idx="4">
                  <c:v>Producto 5</c:v>
                </c:pt>
                <c:pt idx="5">
                  <c:v>Servicio 6</c:v>
                </c:pt>
                <c:pt idx="6">
                  <c:v>Servicio 7</c:v>
                </c:pt>
                <c:pt idx="7">
                  <c:v>Servicio 8</c:v>
                </c:pt>
                <c:pt idx="8">
                  <c:v>Servicio 9</c:v>
                </c:pt>
                <c:pt idx="9">
                  <c:v>Servicio 10</c:v>
                </c:pt>
              </c:strCache>
            </c:strRef>
          </c:cat>
          <c:val>
            <c:numRef>
              <c:f>'PLAN DE MARKETING'!$C$56:$C$65</c:f>
              <c:numCache>
                <c:formatCode>General</c:formatCode>
                <c:ptCount val="10"/>
                <c:pt idx="0">
                  <c:v>2100</c:v>
                </c:pt>
                <c:pt idx="1">
                  <c:v>1725</c:v>
                </c:pt>
                <c:pt idx="2">
                  <c:v>1502</c:v>
                </c:pt>
                <c:pt idx="3">
                  <c:v>120</c:v>
                </c:pt>
                <c:pt idx="4">
                  <c:v>2400</c:v>
                </c:pt>
                <c:pt idx="5">
                  <c:v>300</c:v>
                </c:pt>
                <c:pt idx="6">
                  <c:v>360</c:v>
                </c:pt>
                <c:pt idx="7">
                  <c:v>180</c:v>
                </c:pt>
                <c:pt idx="8">
                  <c:v>120</c:v>
                </c:pt>
                <c:pt idx="9">
                  <c:v>60</c:v>
                </c:pt>
              </c:numCache>
            </c:numRef>
          </c:val>
          <c:extLst>
            <c:ext xmlns:c16="http://schemas.microsoft.com/office/drawing/2014/chart" uri="{C3380CC4-5D6E-409C-BE32-E72D297353CC}">
              <c16:uniqueId val="{00000001-3815-4A70-96F8-B8FDE00CFBD3}"/>
            </c:ext>
          </c:extLst>
        </c:ser>
        <c:dLbls>
          <c:showLegendKey val="0"/>
          <c:showVal val="0"/>
          <c:showCatName val="0"/>
          <c:showSerName val="0"/>
          <c:showPercent val="0"/>
          <c:showBubbleSize val="0"/>
        </c:dLbls>
        <c:gapWidth val="150"/>
        <c:axId val="59326464"/>
        <c:axId val="59328000"/>
      </c:barChart>
      <c:catAx>
        <c:axId val="59326464"/>
        <c:scaling>
          <c:orientation val="minMax"/>
        </c:scaling>
        <c:delete val="0"/>
        <c:axPos val="l"/>
        <c:numFmt formatCode="General" sourceLinked="0"/>
        <c:majorTickMark val="out"/>
        <c:minorTickMark val="none"/>
        <c:tickLblPos val="nextTo"/>
        <c:txPr>
          <a:bodyPr/>
          <a:lstStyle/>
          <a:p>
            <a:pPr>
              <a:defRPr sz="800">
                <a:solidFill>
                  <a:schemeClr val="bg1">
                    <a:lumMod val="50000"/>
                  </a:schemeClr>
                </a:solidFill>
              </a:defRPr>
            </a:pPr>
            <a:endParaRPr lang="es-ES"/>
          </a:p>
        </c:txPr>
        <c:crossAx val="59328000"/>
        <c:crosses val="autoZero"/>
        <c:auto val="1"/>
        <c:lblAlgn val="ctr"/>
        <c:lblOffset val="100"/>
        <c:noMultiLvlLbl val="0"/>
      </c:catAx>
      <c:valAx>
        <c:axId val="59328000"/>
        <c:scaling>
          <c:orientation val="minMax"/>
        </c:scaling>
        <c:delete val="0"/>
        <c:axPos val="b"/>
        <c:numFmt formatCode="General" sourceLinked="1"/>
        <c:majorTickMark val="out"/>
        <c:minorTickMark val="none"/>
        <c:tickLblPos val="nextTo"/>
        <c:txPr>
          <a:bodyPr/>
          <a:lstStyle/>
          <a:p>
            <a:pPr>
              <a:defRPr sz="800">
                <a:solidFill>
                  <a:schemeClr val="bg1">
                    <a:lumMod val="50000"/>
                  </a:schemeClr>
                </a:solidFill>
              </a:defRPr>
            </a:pPr>
            <a:endParaRPr lang="es-ES"/>
          </a:p>
        </c:txPr>
        <c:crossAx val="59326464"/>
        <c:crosses val="autoZero"/>
        <c:crossBetween val="between"/>
      </c:valAx>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'1. FASE ANALÍTICA'!$D$79:$D$82</c:f>
              <c:strCache>
                <c:ptCount val="4"/>
                <c:pt idx="0">
                  <c:v>Segmento 1</c:v>
                </c:pt>
                <c:pt idx="1">
                  <c:v>Segmento 2</c:v>
                </c:pt>
                <c:pt idx="2">
                  <c:v>Segmento 3</c:v>
                </c:pt>
                <c:pt idx="3">
                  <c:v>Segmento 4</c:v>
                </c:pt>
              </c:strCache>
            </c:strRef>
          </c:cat>
          <c:val>
            <c:numRef>
              <c:f>'1. FASE ANALÍTICA'!$E$79:$E$82</c:f>
              <c:numCache>
                <c:formatCode>#,##0.00\ "€"</c:formatCode>
                <c:ptCount val="4"/>
                <c:pt idx="0">
                  <c:v>350000</c:v>
                </c:pt>
                <c:pt idx="1">
                  <c:v>180000</c:v>
                </c:pt>
                <c:pt idx="2">
                  <c:v>250000</c:v>
                </c:pt>
                <c:pt idx="3">
                  <c:v>320000</c:v>
                </c:pt>
              </c:numCache>
            </c:numRef>
          </c:val>
          <c:extLst>
            <c:ext xmlns:c16="http://schemas.microsoft.com/office/drawing/2014/chart" uri="{C3380CC4-5D6E-409C-BE32-E72D297353CC}">
              <c16:uniqueId val="{00000000-1398-429B-B5B9-37F01F13CDEC}"/>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2"/>
              <c:layout>
                <c:manualLayout>
                  <c:x val="-5.4928848179691805E-2"/>
                  <c:y val="-0.101861090893050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5B-4D23-A2A5-B915827B5056}"/>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'1. FASE ANALÍTICA'!$D$87:$D$90</c:f>
              <c:strCache>
                <c:ptCount val="4"/>
                <c:pt idx="0">
                  <c:v>Competidor 1</c:v>
                </c:pt>
                <c:pt idx="1">
                  <c:v>Competidor 2</c:v>
                </c:pt>
                <c:pt idx="2">
                  <c:v>Competidor 3</c:v>
                </c:pt>
                <c:pt idx="3">
                  <c:v>Competidor 4</c:v>
                </c:pt>
              </c:strCache>
            </c:strRef>
          </c:cat>
          <c:val>
            <c:numRef>
              <c:f>'1. FASE ANALÍTICA'!$F$87:$F$90</c:f>
              <c:numCache>
                <c:formatCode>0.00%</c:formatCode>
                <c:ptCount val="4"/>
                <c:pt idx="0">
                  <c:v>0.2</c:v>
                </c:pt>
                <c:pt idx="1">
                  <c:v>0.15</c:v>
                </c:pt>
                <c:pt idx="2">
                  <c:v>0.37</c:v>
                </c:pt>
                <c:pt idx="3">
                  <c:v>0.28000000000000003</c:v>
                </c:pt>
              </c:numCache>
            </c:numRef>
          </c:val>
          <c:extLst>
            <c:ext xmlns:c16="http://schemas.microsoft.com/office/drawing/2014/chart" uri="{C3380CC4-5D6E-409C-BE32-E72D297353CC}">
              <c16:uniqueId val="{00000001-A35B-4D23-A2A5-B915827B5056}"/>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1"/>
              <c:layout>
                <c:manualLayout>
                  <c:x val="2.8861644283854479E-3"/>
                  <c:y val="-3.92754959684094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C5-417D-937B-94DC28DB5DBE}"/>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'4. PLANIFICACIÓN - SEGMENTACIÓN'!$D$46:$D$49</c:f>
              <c:strCache>
                <c:ptCount val="4"/>
                <c:pt idx="0">
                  <c:v>Segmento 1</c:v>
                </c:pt>
                <c:pt idx="1">
                  <c:v>Segmento 2</c:v>
                </c:pt>
                <c:pt idx="2">
                  <c:v>Segmento 3</c:v>
                </c:pt>
                <c:pt idx="3">
                  <c:v>Segmento 4</c:v>
                </c:pt>
              </c:strCache>
            </c:strRef>
          </c:cat>
          <c:val>
            <c:numRef>
              <c:f>'4. PLANIFICACIÓN - SEGMENTACIÓN'!$E$46:$E$49</c:f>
              <c:numCache>
                <c:formatCode>#,##0.00\ "€"</c:formatCode>
                <c:ptCount val="4"/>
                <c:pt idx="0">
                  <c:v>350000</c:v>
                </c:pt>
                <c:pt idx="1">
                  <c:v>180000</c:v>
                </c:pt>
                <c:pt idx="2">
                  <c:v>250000</c:v>
                </c:pt>
                <c:pt idx="3">
                  <c:v>320000</c:v>
                </c:pt>
              </c:numCache>
            </c:numRef>
          </c:val>
          <c:extLst>
            <c:ext xmlns:c16="http://schemas.microsoft.com/office/drawing/2014/chart" uri="{C3380CC4-5D6E-409C-BE32-E72D297353CC}">
              <c16:uniqueId val="{00000001-ADC5-417D-937B-94DC28DB5DBE}"/>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800"/>
          </a:pPr>
          <a:endParaRPr lang="es-ES"/>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 PLANIFICACIÓN - SEGMENTACIÓN'!$B$61</c:f>
              <c:strCache>
                <c:ptCount val="1"/>
                <c:pt idx="0">
                  <c:v>% variación</c:v>
                </c:pt>
              </c:strCache>
            </c:strRef>
          </c:tx>
          <c:invertIfNegative val="0"/>
          <c:cat>
            <c:strRef>
              <c:f>'4. PLANIFICACIÓN - SEGMENTACIÓN'!$A$62:$A$65</c:f>
              <c:strCache>
                <c:ptCount val="4"/>
                <c:pt idx="0">
                  <c:v>Segmento 1</c:v>
                </c:pt>
                <c:pt idx="1">
                  <c:v>Segmento 2</c:v>
                </c:pt>
                <c:pt idx="2">
                  <c:v>Segmento 3</c:v>
                </c:pt>
                <c:pt idx="3">
                  <c:v>Segmento 4</c:v>
                </c:pt>
              </c:strCache>
            </c:strRef>
          </c:cat>
          <c:val>
            <c:numRef>
              <c:f>'4. PLANIFICACIÓN - SEGMENTACIÓN'!$B$62:$B$65</c:f>
              <c:numCache>
                <c:formatCode>0.00%</c:formatCode>
                <c:ptCount val="4"/>
                <c:pt idx="0">
                  <c:v>0.1</c:v>
                </c:pt>
                <c:pt idx="1">
                  <c:v>0.12</c:v>
                </c:pt>
                <c:pt idx="2">
                  <c:v>0.08</c:v>
                </c:pt>
                <c:pt idx="3">
                  <c:v>0.15</c:v>
                </c:pt>
              </c:numCache>
            </c:numRef>
          </c:val>
          <c:extLst>
            <c:ext xmlns:c16="http://schemas.microsoft.com/office/drawing/2014/chart" uri="{C3380CC4-5D6E-409C-BE32-E72D297353CC}">
              <c16:uniqueId val="{00000000-98C7-4A10-A50B-4D9637626681}"/>
            </c:ext>
          </c:extLst>
        </c:ser>
        <c:ser>
          <c:idx val="1"/>
          <c:order val="1"/>
          <c:tx>
            <c:strRef>
              <c:f>'4. PLANIFICACIÓN - SEGMENTACIÓN'!$C$61</c:f>
              <c:strCache>
                <c:ptCount val="1"/>
                <c:pt idx="0">
                  <c:v>valor</c:v>
                </c:pt>
              </c:strCache>
            </c:strRef>
          </c:tx>
          <c:invertIfNegative val="0"/>
          <c:dLbls>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PLANIFICACIÓN - SEGMENTACIÓN'!$A$62:$A$65</c:f>
              <c:strCache>
                <c:ptCount val="4"/>
                <c:pt idx="0">
                  <c:v>Segmento 1</c:v>
                </c:pt>
                <c:pt idx="1">
                  <c:v>Segmento 2</c:v>
                </c:pt>
                <c:pt idx="2">
                  <c:v>Segmento 3</c:v>
                </c:pt>
                <c:pt idx="3">
                  <c:v>Segmento 4</c:v>
                </c:pt>
              </c:strCache>
            </c:strRef>
          </c:cat>
          <c:val>
            <c:numRef>
              <c:f>'4. PLANIFICACIÓN - SEGMENTACIÓN'!$C$62:$C$65</c:f>
              <c:numCache>
                <c:formatCode>#,##0.00\ "€"</c:formatCode>
                <c:ptCount val="4"/>
                <c:pt idx="0">
                  <c:v>385000</c:v>
                </c:pt>
                <c:pt idx="1">
                  <c:v>201600</c:v>
                </c:pt>
                <c:pt idx="2">
                  <c:v>270000</c:v>
                </c:pt>
                <c:pt idx="3">
                  <c:v>368000</c:v>
                </c:pt>
              </c:numCache>
            </c:numRef>
          </c:val>
          <c:extLst>
            <c:ext xmlns:c16="http://schemas.microsoft.com/office/drawing/2014/chart" uri="{C3380CC4-5D6E-409C-BE32-E72D297353CC}">
              <c16:uniqueId val="{00000001-98C7-4A10-A50B-4D9637626681}"/>
            </c:ext>
          </c:extLst>
        </c:ser>
        <c:dLbls>
          <c:showLegendKey val="0"/>
          <c:showVal val="0"/>
          <c:showCatName val="0"/>
          <c:showSerName val="0"/>
          <c:showPercent val="0"/>
          <c:showBubbleSize val="0"/>
        </c:dLbls>
        <c:gapWidth val="150"/>
        <c:axId val="66136704"/>
        <c:axId val="66150784"/>
      </c:barChart>
      <c:catAx>
        <c:axId val="66136704"/>
        <c:scaling>
          <c:orientation val="minMax"/>
        </c:scaling>
        <c:delete val="0"/>
        <c:axPos val="b"/>
        <c:numFmt formatCode="General" sourceLinked="0"/>
        <c:majorTickMark val="out"/>
        <c:minorTickMark val="none"/>
        <c:tickLblPos val="nextTo"/>
        <c:txPr>
          <a:bodyPr/>
          <a:lstStyle/>
          <a:p>
            <a:pPr>
              <a:defRPr sz="800">
                <a:solidFill>
                  <a:schemeClr val="bg1">
                    <a:lumMod val="50000"/>
                  </a:schemeClr>
                </a:solidFill>
              </a:defRPr>
            </a:pPr>
            <a:endParaRPr lang="es-ES"/>
          </a:p>
        </c:txPr>
        <c:crossAx val="66150784"/>
        <c:crosses val="autoZero"/>
        <c:auto val="1"/>
        <c:lblAlgn val="ctr"/>
        <c:lblOffset val="100"/>
        <c:noMultiLvlLbl val="0"/>
      </c:catAx>
      <c:valAx>
        <c:axId val="66150784"/>
        <c:scaling>
          <c:orientation val="minMax"/>
        </c:scaling>
        <c:delete val="1"/>
        <c:axPos val="l"/>
        <c:numFmt formatCode="0%" sourceLinked="0"/>
        <c:majorTickMark val="out"/>
        <c:minorTickMark val="none"/>
        <c:tickLblPos val="nextTo"/>
        <c:crossAx val="66136704"/>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'4. PLANIFICACIÓN - SEGMENTACIÓN'!$E$62:$E$65</c:f>
              <c:strCache>
                <c:ptCount val="4"/>
                <c:pt idx="0">
                  <c:v>Segmento 1</c:v>
                </c:pt>
                <c:pt idx="1">
                  <c:v>Segmento 2</c:v>
                </c:pt>
                <c:pt idx="2">
                  <c:v>Segmento 3</c:v>
                </c:pt>
                <c:pt idx="3">
                  <c:v>Segmento 4</c:v>
                </c:pt>
              </c:strCache>
            </c:strRef>
          </c:cat>
          <c:val>
            <c:numRef>
              <c:f>'4. PLANIFICACIÓN - SEGMENTACIÓN'!$F$62:$F$65</c:f>
              <c:numCache>
                <c:formatCode>0.00%</c:formatCode>
                <c:ptCount val="4"/>
                <c:pt idx="0">
                  <c:v>0.05</c:v>
                </c:pt>
                <c:pt idx="1">
                  <c:v>-0.04</c:v>
                </c:pt>
                <c:pt idx="2">
                  <c:v>0.09</c:v>
                </c:pt>
                <c:pt idx="3">
                  <c:v>0.12</c:v>
                </c:pt>
              </c:numCache>
            </c:numRef>
          </c:val>
          <c:extLst>
            <c:ext xmlns:c16="http://schemas.microsoft.com/office/drawing/2014/chart" uri="{C3380CC4-5D6E-409C-BE32-E72D297353CC}">
              <c16:uniqueId val="{00000000-7D9B-41EC-89EB-FCD491E73C5C}"/>
            </c:ext>
          </c:extLst>
        </c:ser>
        <c:ser>
          <c:idx val="1"/>
          <c:order val="1"/>
          <c:invertIfNegative val="0"/>
          <c:dLbls>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PLANIFICACIÓN - SEGMENTACIÓN'!$E$62:$E$65</c:f>
              <c:strCache>
                <c:ptCount val="4"/>
                <c:pt idx="0">
                  <c:v>Segmento 1</c:v>
                </c:pt>
                <c:pt idx="1">
                  <c:v>Segmento 2</c:v>
                </c:pt>
                <c:pt idx="2">
                  <c:v>Segmento 3</c:v>
                </c:pt>
                <c:pt idx="3">
                  <c:v>Segmento 4</c:v>
                </c:pt>
              </c:strCache>
            </c:strRef>
          </c:cat>
          <c:val>
            <c:numRef>
              <c:f>'4. PLANIFICACIÓN - SEGMENTACIÓN'!$G$62:$G$65</c:f>
              <c:numCache>
                <c:formatCode>#,##0.00\ "€"</c:formatCode>
                <c:ptCount val="4"/>
                <c:pt idx="0">
                  <c:v>404250</c:v>
                </c:pt>
                <c:pt idx="1">
                  <c:v>193536</c:v>
                </c:pt>
                <c:pt idx="2">
                  <c:v>294300</c:v>
                </c:pt>
                <c:pt idx="3">
                  <c:v>412160</c:v>
                </c:pt>
              </c:numCache>
            </c:numRef>
          </c:val>
          <c:extLst>
            <c:ext xmlns:c16="http://schemas.microsoft.com/office/drawing/2014/chart" uri="{C3380CC4-5D6E-409C-BE32-E72D297353CC}">
              <c16:uniqueId val="{00000001-7D9B-41EC-89EB-FCD491E73C5C}"/>
            </c:ext>
          </c:extLst>
        </c:ser>
        <c:dLbls>
          <c:showLegendKey val="0"/>
          <c:showVal val="0"/>
          <c:showCatName val="0"/>
          <c:showSerName val="0"/>
          <c:showPercent val="0"/>
          <c:showBubbleSize val="0"/>
        </c:dLbls>
        <c:gapWidth val="150"/>
        <c:axId val="70721920"/>
        <c:axId val="70723456"/>
      </c:barChart>
      <c:catAx>
        <c:axId val="70721920"/>
        <c:scaling>
          <c:orientation val="minMax"/>
        </c:scaling>
        <c:delete val="0"/>
        <c:axPos val="b"/>
        <c:numFmt formatCode="General" sourceLinked="0"/>
        <c:majorTickMark val="out"/>
        <c:minorTickMark val="none"/>
        <c:tickLblPos val="nextTo"/>
        <c:txPr>
          <a:bodyPr/>
          <a:lstStyle/>
          <a:p>
            <a:pPr>
              <a:defRPr sz="800">
                <a:solidFill>
                  <a:schemeClr val="bg1">
                    <a:lumMod val="50000"/>
                  </a:schemeClr>
                </a:solidFill>
              </a:defRPr>
            </a:pPr>
            <a:endParaRPr lang="es-ES"/>
          </a:p>
        </c:txPr>
        <c:crossAx val="70723456"/>
        <c:crosses val="autoZero"/>
        <c:auto val="1"/>
        <c:lblAlgn val="ctr"/>
        <c:lblOffset val="100"/>
        <c:noMultiLvlLbl val="0"/>
      </c:catAx>
      <c:valAx>
        <c:axId val="70723456"/>
        <c:scaling>
          <c:orientation val="minMax"/>
        </c:scaling>
        <c:delete val="1"/>
        <c:axPos val="l"/>
        <c:numFmt formatCode="0.00%" sourceLinked="1"/>
        <c:majorTickMark val="out"/>
        <c:minorTickMark val="none"/>
        <c:tickLblPos val="nextTo"/>
        <c:crossAx val="70721920"/>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'4. PLANIFICACIÓN - SEGMENTACIÓN'!$I$62:$I$65</c:f>
              <c:strCache>
                <c:ptCount val="4"/>
                <c:pt idx="0">
                  <c:v>Segmento 1</c:v>
                </c:pt>
                <c:pt idx="1">
                  <c:v>Segmento 2</c:v>
                </c:pt>
                <c:pt idx="2">
                  <c:v>Segmento 3</c:v>
                </c:pt>
                <c:pt idx="3">
                  <c:v>Segmento 4</c:v>
                </c:pt>
              </c:strCache>
            </c:strRef>
          </c:cat>
          <c:val>
            <c:numRef>
              <c:f>'4. PLANIFICACIÓN - SEGMENTACIÓN'!$J$62:$J$65</c:f>
              <c:numCache>
                <c:formatCode>0.00%</c:formatCode>
                <c:ptCount val="4"/>
                <c:pt idx="0">
                  <c:v>-0.02</c:v>
                </c:pt>
                <c:pt idx="1">
                  <c:v>0.01</c:v>
                </c:pt>
                <c:pt idx="2">
                  <c:v>0.11</c:v>
                </c:pt>
                <c:pt idx="3">
                  <c:v>-0.03</c:v>
                </c:pt>
              </c:numCache>
            </c:numRef>
          </c:val>
          <c:extLst>
            <c:ext xmlns:c16="http://schemas.microsoft.com/office/drawing/2014/chart" uri="{C3380CC4-5D6E-409C-BE32-E72D297353CC}">
              <c16:uniqueId val="{00000000-6890-47AC-BE73-59BA8F8D81C0}"/>
            </c:ext>
          </c:extLst>
        </c:ser>
        <c:ser>
          <c:idx val="1"/>
          <c:order val="1"/>
          <c:invertIfNegative val="0"/>
          <c:dLbls>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PLANIFICACIÓN - SEGMENTACIÓN'!$I$62:$I$65</c:f>
              <c:strCache>
                <c:ptCount val="4"/>
                <c:pt idx="0">
                  <c:v>Segmento 1</c:v>
                </c:pt>
                <c:pt idx="1">
                  <c:v>Segmento 2</c:v>
                </c:pt>
                <c:pt idx="2">
                  <c:v>Segmento 3</c:v>
                </c:pt>
                <c:pt idx="3">
                  <c:v>Segmento 4</c:v>
                </c:pt>
              </c:strCache>
            </c:strRef>
          </c:cat>
          <c:val>
            <c:numRef>
              <c:f>'4. PLANIFICACIÓN - SEGMENTACIÓN'!$K$62:$K$65</c:f>
              <c:numCache>
                <c:formatCode>#,##0.00\ "€"</c:formatCode>
                <c:ptCount val="4"/>
                <c:pt idx="0">
                  <c:v>396165</c:v>
                </c:pt>
                <c:pt idx="1">
                  <c:v>195471.35999999999</c:v>
                </c:pt>
                <c:pt idx="2">
                  <c:v>326673</c:v>
                </c:pt>
                <c:pt idx="3">
                  <c:v>399795.20000000001</c:v>
                </c:pt>
              </c:numCache>
            </c:numRef>
          </c:val>
          <c:extLst>
            <c:ext xmlns:c16="http://schemas.microsoft.com/office/drawing/2014/chart" uri="{C3380CC4-5D6E-409C-BE32-E72D297353CC}">
              <c16:uniqueId val="{00000001-6890-47AC-BE73-59BA8F8D81C0}"/>
            </c:ext>
          </c:extLst>
        </c:ser>
        <c:dLbls>
          <c:showLegendKey val="0"/>
          <c:showVal val="0"/>
          <c:showCatName val="0"/>
          <c:showSerName val="0"/>
          <c:showPercent val="0"/>
          <c:showBubbleSize val="0"/>
        </c:dLbls>
        <c:gapWidth val="150"/>
        <c:axId val="70743936"/>
        <c:axId val="70745472"/>
      </c:barChart>
      <c:catAx>
        <c:axId val="70743936"/>
        <c:scaling>
          <c:orientation val="minMax"/>
        </c:scaling>
        <c:delete val="0"/>
        <c:axPos val="b"/>
        <c:numFmt formatCode="General" sourceLinked="0"/>
        <c:majorTickMark val="out"/>
        <c:minorTickMark val="none"/>
        <c:tickLblPos val="nextTo"/>
        <c:txPr>
          <a:bodyPr/>
          <a:lstStyle/>
          <a:p>
            <a:pPr>
              <a:defRPr sz="800">
                <a:solidFill>
                  <a:schemeClr val="bg1">
                    <a:lumMod val="50000"/>
                  </a:schemeClr>
                </a:solidFill>
              </a:defRPr>
            </a:pPr>
            <a:endParaRPr lang="es-ES"/>
          </a:p>
        </c:txPr>
        <c:crossAx val="70745472"/>
        <c:crosses val="autoZero"/>
        <c:auto val="1"/>
        <c:lblAlgn val="ctr"/>
        <c:lblOffset val="100"/>
        <c:noMultiLvlLbl val="0"/>
      </c:catAx>
      <c:valAx>
        <c:axId val="70745472"/>
        <c:scaling>
          <c:orientation val="minMax"/>
        </c:scaling>
        <c:delete val="1"/>
        <c:axPos val="l"/>
        <c:numFmt formatCode="0.00%" sourceLinked="1"/>
        <c:majorTickMark val="out"/>
        <c:minorTickMark val="none"/>
        <c:tickLblPos val="nextTo"/>
        <c:crossAx val="70743936"/>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7. PLANIFICACI&#211;N - PRECIO'!A1"/><Relationship Id="rId13" Type="http://schemas.openxmlformats.org/officeDocument/2006/relationships/hyperlink" Target="#'PLAN DE MARKETING'!A1"/><Relationship Id="rId3" Type="http://schemas.openxmlformats.org/officeDocument/2006/relationships/hyperlink" Target="#'2. DIAGN&#211;STICO'!A1"/><Relationship Id="rId7" Type="http://schemas.openxmlformats.org/officeDocument/2006/relationships/hyperlink" Target="#'4. PLANIFICACI&#211;N - SEGMENTACI&#211;N'!A1"/><Relationship Id="rId12" Type="http://schemas.openxmlformats.org/officeDocument/2006/relationships/hyperlink" Target="#'11. RESULTADOS PREVISIONALES'!A1"/><Relationship Id="rId2" Type="http://schemas.openxmlformats.org/officeDocument/2006/relationships/image" Target="../media/image1.png"/><Relationship Id="rId1" Type="http://schemas.openxmlformats.org/officeDocument/2006/relationships/hyperlink" Target="#'1. FASE ANAL&#205;TICA'!A1"/><Relationship Id="rId6" Type="http://schemas.openxmlformats.org/officeDocument/2006/relationships/hyperlink" Target="#'6. PLANIFICAC - PDTO  SERVICIO'!A1"/><Relationship Id="rId11" Type="http://schemas.openxmlformats.org/officeDocument/2006/relationships/hyperlink" Target="#'10. PLANIFIC - PUESTA EN MARCHA'!A1"/><Relationship Id="rId5" Type="http://schemas.openxmlformats.org/officeDocument/2006/relationships/hyperlink" Target="#'5. PLANIFICAC - POSICIONAMIENTO'!A1"/><Relationship Id="rId15" Type="http://schemas.openxmlformats.org/officeDocument/2006/relationships/image" Target="../media/image2.jpeg"/><Relationship Id="rId10" Type="http://schemas.openxmlformats.org/officeDocument/2006/relationships/hyperlink" Target="#'9. PLANIFICACI&#211;N - DISTRIBUCI&#211;N'!A1"/><Relationship Id="rId4" Type="http://schemas.openxmlformats.org/officeDocument/2006/relationships/hyperlink" Target="#'3. PLANIFICACI&#211;N - OBJETIVOS'!A1"/><Relationship Id="rId9" Type="http://schemas.openxmlformats.org/officeDocument/2006/relationships/hyperlink" Target="#'8. PLANIFICACI&#211;N - COMUNICACI&#211;N'!A1"/><Relationship Id="rId14" Type="http://schemas.openxmlformats.org/officeDocument/2006/relationships/hyperlink" Target="#'INSTRUCCIONES PARA CUMPLIMENTAR'!A1"/></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8. PLANIFICACI&#211;N - COMUNICACI&#211;N'!A1"/><Relationship Id="rId1" Type="http://schemas.openxmlformats.org/officeDocument/2006/relationships/image" Target="../media/image5.png"/><Relationship Id="rId4" Type="http://schemas.openxmlformats.org/officeDocument/2006/relationships/hyperlink" Target="#INTRODUCCI&#211;N!A1"/></Relationships>
</file>

<file path=xl/drawings/_rels/drawing1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9. PLANIFICACI&#211;N - DISTRIBUCI&#211;N'!A1"/><Relationship Id="rId1" Type="http://schemas.openxmlformats.org/officeDocument/2006/relationships/image" Target="../media/image5.png"/><Relationship Id="rId4" Type="http://schemas.openxmlformats.org/officeDocument/2006/relationships/hyperlink" Target="#INTRODUCCI&#211;N!A1"/></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10. PLANIFIC - PUESTA EN MARCHA'!A1"/><Relationship Id="rId1" Type="http://schemas.openxmlformats.org/officeDocument/2006/relationships/image" Target="../media/image5.png"/><Relationship Id="rId5" Type="http://schemas.openxmlformats.org/officeDocument/2006/relationships/image" Target="../media/image10.png"/><Relationship Id="rId4" Type="http://schemas.openxmlformats.org/officeDocument/2006/relationships/hyperlink" Target="#INTRODUCCI&#211;N!A1"/></Relationships>
</file>

<file path=xl/drawings/_rels/drawing1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image" Target="../media/image6.png"/><Relationship Id="rId7" Type="http://schemas.openxmlformats.org/officeDocument/2006/relationships/chart" Target="../charts/chart16.xml"/><Relationship Id="rId2" Type="http://schemas.openxmlformats.org/officeDocument/2006/relationships/hyperlink" Target="#'11. RESULTADOS PREVISIONALES'!A1"/><Relationship Id="rId1" Type="http://schemas.openxmlformats.org/officeDocument/2006/relationships/image" Target="../media/image5.png"/><Relationship Id="rId6" Type="http://schemas.openxmlformats.org/officeDocument/2006/relationships/chart" Target="../charts/chart15.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hyperlink" Target="#INTRODUCCI&#211;N!A1"/><Relationship Id="rId9"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3" Type="http://schemas.openxmlformats.org/officeDocument/2006/relationships/hyperlink" Target="#'PLAN DE MARKETING'!A1"/><Relationship Id="rId2" Type="http://schemas.openxmlformats.org/officeDocument/2006/relationships/hyperlink" Target="#INTRODUCCI&#211;N!A1"/><Relationship Id="rId1" Type="http://schemas.openxmlformats.org/officeDocument/2006/relationships/image" Target="../media/image5.png"/><Relationship Id="rId5" Type="http://schemas.openxmlformats.org/officeDocument/2006/relationships/chart" Target="../charts/chart21.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hyperlink" Target="#'1. FASE ANAL&#205;TICA'!A1"/><Relationship Id="rId2" Type="http://schemas.openxmlformats.org/officeDocument/2006/relationships/image" Target="../media/image1.png"/><Relationship Id="rId1" Type="http://schemas.openxmlformats.org/officeDocument/2006/relationships/hyperlink" Target="#INTRODUCCI&#211;N!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INTRODUCCI&#211;N!A1"/><Relationship Id="rId6" Type="http://schemas.openxmlformats.org/officeDocument/2006/relationships/image" Target="../media/image4.jpeg"/><Relationship Id="rId5" Type="http://schemas.openxmlformats.org/officeDocument/2006/relationships/chart" Target="../charts/chart3.xml"/><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hyperlink" Target="#'2. DIAGN&#211;STICO'!A1"/><Relationship Id="rId2" Type="http://schemas.openxmlformats.org/officeDocument/2006/relationships/image" Target="../media/image5.png"/><Relationship Id="rId1" Type="http://schemas.openxmlformats.org/officeDocument/2006/relationships/hyperlink" Target="#INTRODUCCI&#211;N!A1"/><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3. PLANIFICACI&#211;N - OBJETIVOS'!A1"/><Relationship Id="rId1" Type="http://schemas.openxmlformats.org/officeDocument/2006/relationships/image" Target="../media/image5.png"/><Relationship Id="rId4" Type="http://schemas.openxmlformats.org/officeDocument/2006/relationships/hyperlink" Target="#INTRODUCCI&#211;N!A1"/></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4. PLANIFICACI&#211;N - SEGMENTACI&#211;N'!A1"/><Relationship Id="rId1" Type="http://schemas.openxmlformats.org/officeDocument/2006/relationships/image" Target="../media/image7.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hyperlink" Target="#INTRODUCCI&#211;N!A1"/></Relationships>
</file>

<file path=xl/drawings/_rels/drawing7.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image" Target="../media/image6.png"/><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hyperlink" Target="#'5. PLANIFICAC - POSICIONAMIENTO'!A1"/><Relationship Id="rId1" Type="http://schemas.openxmlformats.org/officeDocument/2006/relationships/image" Target="../media/image5.png"/><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hyperlink" Target="#INTRODUCCI&#211;N!A1"/><Relationship Id="rId9"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6. PLANIFICAC - PDTO  SERVICIO'!A1"/><Relationship Id="rId1" Type="http://schemas.openxmlformats.org/officeDocument/2006/relationships/image" Target="../media/image5.png"/><Relationship Id="rId4" Type="http://schemas.openxmlformats.org/officeDocument/2006/relationships/hyperlink" Target="#INTRODUCCI&#211;N!A1"/></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7. PLANIFICACI&#211;N - PRECIO'!A1"/><Relationship Id="rId1" Type="http://schemas.openxmlformats.org/officeDocument/2006/relationships/image" Target="../media/image5.png"/><Relationship Id="rId4" Type="http://schemas.openxmlformats.org/officeDocument/2006/relationships/hyperlink" Target="#INTRODUCCI&#211;N!A1"/></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7</xdr:col>
      <xdr:colOff>0</xdr:colOff>
      <xdr:row>17</xdr:row>
      <xdr:rowOff>0</xdr:rowOff>
    </xdr:to>
    <xdr:sp macro="" textlink="">
      <xdr:nvSpPr>
        <xdr:cNvPr id="2069" name="Rectangle 3">
          <a:extLst>
            <a:ext uri="{FF2B5EF4-FFF2-40B4-BE49-F238E27FC236}">
              <a16:creationId xmlns:a16="http://schemas.microsoft.com/office/drawing/2014/main" id="{00000000-0008-0000-0000-000015080000}"/>
            </a:ext>
          </a:extLst>
        </xdr:cNvPr>
        <xdr:cNvSpPr>
          <a:spLocks noChangeArrowheads="1"/>
        </xdr:cNvSpPr>
      </xdr:nvSpPr>
      <xdr:spPr bwMode="auto">
        <a:xfrm>
          <a:off x="0" y="5943600"/>
          <a:ext cx="8124825" cy="200025"/>
        </a:xfrm>
        <a:prstGeom prst="rect">
          <a:avLst/>
        </a:prstGeom>
        <a:noFill/>
        <a:ln w="9525">
          <a:solidFill>
            <a:srgbClr val="000000"/>
          </a:solidFill>
          <a:miter lim="800000"/>
          <a:headEnd/>
          <a:tailEnd/>
        </a:ln>
      </xdr:spPr>
    </xdr:sp>
    <xdr:clientData/>
  </xdr:twoCellAnchor>
  <xdr:twoCellAnchor editAs="oneCell">
    <xdr:from>
      <xdr:col>2</xdr:col>
      <xdr:colOff>523875</xdr:colOff>
      <xdr:row>20</xdr:row>
      <xdr:rowOff>9525</xdr:rowOff>
    </xdr:from>
    <xdr:to>
      <xdr:col>3</xdr:col>
      <xdr:colOff>19050</xdr:colOff>
      <xdr:row>21</xdr:row>
      <xdr:rowOff>66675</xdr:rowOff>
    </xdr:to>
    <xdr:pic>
      <xdr:nvPicPr>
        <xdr:cNvPr id="2071" name="Picture 7" descr="MC900432528[1]">
          <a:hlinkClick xmlns:r="http://schemas.openxmlformats.org/officeDocument/2006/relationships" r:id="rId1"/>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38700" y="46291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22</xdr:row>
      <xdr:rowOff>9525</xdr:rowOff>
    </xdr:from>
    <xdr:to>
      <xdr:col>3</xdr:col>
      <xdr:colOff>9525</xdr:colOff>
      <xdr:row>23</xdr:row>
      <xdr:rowOff>66675</xdr:rowOff>
    </xdr:to>
    <xdr:pic>
      <xdr:nvPicPr>
        <xdr:cNvPr id="2072" name="Picture 8" descr="MC900432528[1]">
          <a:hlinkClick xmlns:r="http://schemas.openxmlformats.org/officeDocument/2006/relationships" r:id="rId3"/>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500062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24</xdr:row>
      <xdr:rowOff>0</xdr:rowOff>
    </xdr:from>
    <xdr:to>
      <xdr:col>3</xdr:col>
      <xdr:colOff>9525</xdr:colOff>
      <xdr:row>25</xdr:row>
      <xdr:rowOff>57150</xdr:rowOff>
    </xdr:to>
    <xdr:pic>
      <xdr:nvPicPr>
        <xdr:cNvPr id="2073" name="Picture 9" descr="MC900432528[1]">
          <a:hlinkClick xmlns:r="http://schemas.openxmlformats.org/officeDocument/2006/relationships" r:id="rId4"/>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536257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523875</xdr:colOff>
      <xdr:row>27</xdr:row>
      <xdr:rowOff>152400</xdr:rowOff>
    </xdr:from>
    <xdr:to>
      <xdr:col>3</xdr:col>
      <xdr:colOff>19050</xdr:colOff>
      <xdr:row>29</xdr:row>
      <xdr:rowOff>38100</xdr:rowOff>
    </xdr:to>
    <xdr:pic>
      <xdr:nvPicPr>
        <xdr:cNvPr id="2074" name="Picture 10" descr="MC900432528[1]">
          <a:hlinkClick xmlns:r="http://schemas.openxmlformats.org/officeDocument/2006/relationships" r:id="rId5"/>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38700" y="608647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523875</xdr:colOff>
      <xdr:row>29</xdr:row>
      <xdr:rowOff>133350</xdr:rowOff>
    </xdr:from>
    <xdr:to>
      <xdr:col>3</xdr:col>
      <xdr:colOff>19050</xdr:colOff>
      <xdr:row>31</xdr:row>
      <xdr:rowOff>19050</xdr:rowOff>
    </xdr:to>
    <xdr:pic>
      <xdr:nvPicPr>
        <xdr:cNvPr id="2075" name="Picture 11" descr="MC900432528[1]">
          <a:hlinkClick xmlns:r="http://schemas.openxmlformats.org/officeDocument/2006/relationships" r:id="rId6"/>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38700" y="643890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25</xdr:row>
      <xdr:rowOff>152400</xdr:rowOff>
    </xdr:from>
    <xdr:to>
      <xdr:col>3</xdr:col>
      <xdr:colOff>9525</xdr:colOff>
      <xdr:row>27</xdr:row>
      <xdr:rowOff>38100</xdr:rowOff>
    </xdr:to>
    <xdr:pic>
      <xdr:nvPicPr>
        <xdr:cNvPr id="2076" name="Picture 12" descr="MC900432528[1]">
          <a:hlinkClick xmlns:r="http://schemas.openxmlformats.org/officeDocument/2006/relationships" r:id="rId7"/>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571500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533400</xdr:colOff>
      <xdr:row>31</xdr:row>
      <xdr:rowOff>152400</xdr:rowOff>
    </xdr:from>
    <xdr:to>
      <xdr:col>3</xdr:col>
      <xdr:colOff>28575</xdr:colOff>
      <xdr:row>33</xdr:row>
      <xdr:rowOff>38100</xdr:rowOff>
    </xdr:to>
    <xdr:pic>
      <xdr:nvPicPr>
        <xdr:cNvPr id="2077" name="Picture 13" descr="MC900432528[1]">
          <a:hlinkClick xmlns:r="http://schemas.openxmlformats.org/officeDocument/2006/relationships" r:id="rId8"/>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48225" y="682942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533400</xdr:colOff>
      <xdr:row>34</xdr:row>
      <xdr:rowOff>0</xdr:rowOff>
    </xdr:from>
    <xdr:to>
      <xdr:col>3</xdr:col>
      <xdr:colOff>28575</xdr:colOff>
      <xdr:row>35</xdr:row>
      <xdr:rowOff>57150</xdr:rowOff>
    </xdr:to>
    <xdr:pic>
      <xdr:nvPicPr>
        <xdr:cNvPr id="2078" name="Picture 14" descr="MC900432528[1]">
          <a:hlinkClick xmlns:r="http://schemas.openxmlformats.org/officeDocument/2006/relationships" r:id="rId9"/>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48225" y="72199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533400</xdr:colOff>
      <xdr:row>36</xdr:row>
      <xdr:rowOff>9525</xdr:rowOff>
    </xdr:from>
    <xdr:to>
      <xdr:col>3</xdr:col>
      <xdr:colOff>28575</xdr:colOff>
      <xdr:row>37</xdr:row>
      <xdr:rowOff>66675</xdr:rowOff>
    </xdr:to>
    <xdr:pic>
      <xdr:nvPicPr>
        <xdr:cNvPr id="2079" name="Picture 15" descr="MC900432528[1]">
          <a:hlinkClick xmlns:r="http://schemas.openxmlformats.org/officeDocument/2006/relationships" r:id="rId10"/>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48225" y="76009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37</xdr:row>
      <xdr:rowOff>152400</xdr:rowOff>
    </xdr:from>
    <xdr:to>
      <xdr:col>3</xdr:col>
      <xdr:colOff>9525</xdr:colOff>
      <xdr:row>39</xdr:row>
      <xdr:rowOff>38100</xdr:rowOff>
    </xdr:to>
    <xdr:pic>
      <xdr:nvPicPr>
        <xdr:cNvPr id="2080" name="Picture 16" descr="MC900432528[1]">
          <a:hlinkClick xmlns:r="http://schemas.openxmlformats.org/officeDocument/2006/relationships" r:id="rId11"/>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79438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39</xdr:row>
      <xdr:rowOff>104775</xdr:rowOff>
    </xdr:from>
    <xdr:to>
      <xdr:col>3</xdr:col>
      <xdr:colOff>9525</xdr:colOff>
      <xdr:row>40</xdr:row>
      <xdr:rowOff>190500</xdr:rowOff>
    </xdr:to>
    <xdr:pic>
      <xdr:nvPicPr>
        <xdr:cNvPr id="2081" name="Picture 17" descr="MC900432528[1]">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99631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504825</xdr:colOff>
      <xdr:row>39</xdr:row>
      <xdr:rowOff>161925</xdr:rowOff>
    </xdr:from>
    <xdr:to>
      <xdr:col>3</xdr:col>
      <xdr:colOff>0</xdr:colOff>
      <xdr:row>41</xdr:row>
      <xdr:rowOff>38100</xdr:rowOff>
    </xdr:to>
    <xdr:pic>
      <xdr:nvPicPr>
        <xdr:cNvPr id="2082" name="Picture 18" descr="MC900432528[1]">
          <a:hlinkClick xmlns:r="http://schemas.openxmlformats.org/officeDocument/2006/relationships" r:id="rId12"/>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19650" y="83248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485775</xdr:colOff>
      <xdr:row>42</xdr:row>
      <xdr:rowOff>142875</xdr:rowOff>
    </xdr:from>
    <xdr:to>
      <xdr:col>3</xdr:col>
      <xdr:colOff>0</xdr:colOff>
      <xdr:row>42</xdr:row>
      <xdr:rowOff>419100</xdr:rowOff>
    </xdr:to>
    <xdr:pic>
      <xdr:nvPicPr>
        <xdr:cNvPr id="17" name="Picture 18" descr="MC900432528[1]">
          <a:hlinkClick xmlns:r="http://schemas.openxmlformats.org/officeDocument/2006/relationships" r:id="rId13"/>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duotone>
            <a:prstClr val="black"/>
            <a:schemeClr val="accent2">
              <a:tint val="45000"/>
              <a:satMod val="400000"/>
            </a:schemeClr>
          </a:duotone>
        </a:blip>
        <a:srcRect/>
        <a:stretch>
          <a:fillRect/>
        </a:stretch>
      </xdr:blipFill>
      <xdr:spPr bwMode="auto">
        <a:xfrm>
          <a:off x="4800600" y="11239500"/>
          <a:ext cx="276225" cy="2762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523875</xdr:colOff>
      <xdr:row>18</xdr:row>
      <xdr:rowOff>142875</xdr:rowOff>
    </xdr:from>
    <xdr:to>
      <xdr:col>3</xdr:col>
      <xdr:colOff>19050</xdr:colOff>
      <xdr:row>18</xdr:row>
      <xdr:rowOff>400050</xdr:rowOff>
    </xdr:to>
    <xdr:pic>
      <xdr:nvPicPr>
        <xdr:cNvPr id="18" name="Picture 7" descr="MC900432528[1]">
          <a:hlinkClick xmlns:r="http://schemas.openxmlformats.org/officeDocument/2006/relationships" r:id="rId14"/>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4838700" y="406717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0</xdr:colOff>
      <xdr:row>1</xdr:row>
      <xdr:rowOff>19050</xdr:rowOff>
    </xdr:from>
    <xdr:to>
      <xdr:col>0</xdr:col>
      <xdr:colOff>3520440</xdr:colOff>
      <xdr:row>5</xdr:row>
      <xdr:rowOff>44958</xdr:rowOff>
    </xdr:to>
    <xdr:pic>
      <xdr:nvPicPr>
        <xdr:cNvPr id="3" name="Imagen 2">
          <a:extLst>
            <a:ext uri="{FF2B5EF4-FFF2-40B4-BE49-F238E27FC236}">
              <a16:creationId xmlns:a16="http://schemas.microsoft.com/office/drawing/2014/main" id="{08F10A10-28BF-40C0-8E02-4E4ACB577B4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0" y="276225"/>
          <a:ext cx="3520440" cy="6736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10256" name="Picture 7" descr="MC900432528[1]">
          <a:extLst>
            <a:ext uri="{FF2B5EF4-FFF2-40B4-BE49-F238E27FC236}">
              <a16:creationId xmlns:a16="http://schemas.microsoft.com/office/drawing/2014/main" id="{00000000-0008-0000-0900-000010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10257" name="Picture 8" descr="MC900432528[1]">
          <a:hlinkClick xmlns:r="http://schemas.openxmlformats.org/officeDocument/2006/relationships" r:id="rId2"/>
          <a:extLst>
            <a:ext uri="{FF2B5EF4-FFF2-40B4-BE49-F238E27FC236}">
              <a16:creationId xmlns:a16="http://schemas.microsoft.com/office/drawing/2014/main" id="{00000000-0008-0000-0900-0000112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10258" name="Picture 9" descr="MC900432528[1]">
          <a:hlinkClick xmlns:r="http://schemas.openxmlformats.org/officeDocument/2006/relationships" r:id="rId4"/>
          <a:extLst>
            <a:ext uri="{FF2B5EF4-FFF2-40B4-BE49-F238E27FC236}">
              <a16:creationId xmlns:a16="http://schemas.microsoft.com/office/drawing/2014/main" id="{00000000-0008-0000-0900-000012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57</xdr:row>
      <xdr:rowOff>95250</xdr:rowOff>
    </xdr:from>
    <xdr:to>
      <xdr:col>10</xdr:col>
      <xdr:colOff>466725</xdr:colOff>
      <xdr:row>59</xdr:row>
      <xdr:rowOff>85725</xdr:rowOff>
    </xdr:to>
    <xdr:pic>
      <xdr:nvPicPr>
        <xdr:cNvPr id="11" name="Picture 8" descr="MC900432528[1]">
          <a:hlinkClick xmlns:r="http://schemas.openxmlformats.org/officeDocument/2006/relationships" r:id="rId2"/>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1830705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11278" name="Picture 6" descr="MC900432528[1]">
          <a:extLst>
            <a:ext uri="{FF2B5EF4-FFF2-40B4-BE49-F238E27FC236}">
              <a16:creationId xmlns:a16="http://schemas.microsoft.com/office/drawing/2014/main" id="{00000000-0008-0000-0A00-00000E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11279" name="Picture 7" descr="MC900432528[1]">
          <a:hlinkClick xmlns:r="http://schemas.openxmlformats.org/officeDocument/2006/relationships" r:id="rId2"/>
          <a:extLst>
            <a:ext uri="{FF2B5EF4-FFF2-40B4-BE49-F238E27FC236}">
              <a16:creationId xmlns:a16="http://schemas.microsoft.com/office/drawing/2014/main" id="{00000000-0008-0000-0A00-00000F2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11280" name="Picture 8" descr="MC900432528[1]">
          <a:hlinkClick xmlns:r="http://schemas.openxmlformats.org/officeDocument/2006/relationships" r:id="rId4"/>
          <a:extLst>
            <a:ext uri="{FF2B5EF4-FFF2-40B4-BE49-F238E27FC236}">
              <a16:creationId xmlns:a16="http://schemas.microsoft.com/office/drawing/2014/main" id="{00000000-0008-0000-0A00-000010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171450</xdr:colOff>
      <xdr:row>31</xdr:row>
      <xdr:rowOff>114300</xdr:rowOff>
    </xdr:from>
    <xdr:to>
      <xdr:col>10</xdr:col>
      <xdr:colOff>485775</xdr:colOff>
      <xdr:row>33</xdr:row>
      <xdr:rowOff>104775</xdr:rowOff>
    </xdr:to>
    <xdr:pic>
      <xdr:nvPicPr>
        <xdr:cNvPr id="10" name="Picture 7" descr="MC900432528[1]">
          <a:hlinkClick xmlns:r="http://schemas.openxmlformats.org/officeDocument/2006/relationships" r:id="rId2"/>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91450" y="121443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12294" name="Picture 2" descr="MC900432528[1]">
          <a:extLst>
            <a:ext uri="{FF2B5EF4-FFF2-40B4-BE49-F238E27FC236}">
              <a16:creationId xmlns:a16="http://schemas.microsoft.com/office/drawing/2014/main" id="{00000000-0008-0000-0B00-000006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12295" name="Picture 3" descr="MC900432528[1]">
          <a:hlinkClick xmlns:r="http://schemas.openxmlformats.org/officeDocument/2006/relationships" r:id="rId2"/>
          <a:extLst>
            <a:ext uri="{FF2B5EF4-FFF2-40B4-BE49-F238E27FC236}">
              <a16:creationId xmlns:a16="http://schemas.microsoft.com/office/drawing/2014/main" id="{00000000-0008-0000-0B00-0000073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12296" name="Picture 4" descr="MC900432528[1]">
          <a:hlinkClick xmlns:r="http://schemas.openxmlformats.org/officeDocument/2006/relationships" r:id="rId4"/>
          <a:extLst>
            <a:ext uri="{FF2B5EF4-FFF2-40B4-BE49-F238E27FC236}">
              <a16:creationId xmlns:a16="http://schemas.microsoft.com/office/drawing/2014/main" id="{00000000-0008-0000-0B00-000008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13</xdr:row>
      <xdr:rowOff>133350</xdr:rowOff>
    </xdr:from>
    <xdr:to>
      <xdr:col>10</xdr:col>
      <xdr:colOff>466725</xdr:colOff>
      <xdr:row>15</xdr:row>
      <xdr:rowOff>85725</xdr:rowOff>
    </xdr:to>
    <xdr:pic>
      <xdr:nvPicPr>
        <xdr:cNvPr id="6" name="Picture 3" descr="MC900432528[1]">
          <a:hlinkClick xmlns:r="http://schemas.openxmlformats.org/officeDocument/2006/relationships" r:id="rId2"/>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772400" y="5981700"/>
          <a:ext cx="314325" cy="27622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13325" name="Picture 6" descr="MC900432528[1]">
          <a:extLst>
            <a:ext uri="{FF2B5EF4-FFF2-40B4-BE49-F238E27FC236}">
              <a16:creationId xmlns:a16="http://schemas.microsoft.com/office/drawing/2014/main" id="{00000000-0008-0000-0C00-00000D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13326" name="Picture 7" descr="MC900432528[1]">
          <a:hlinkClick xmlns:r="http://schemas.openxmlformats.org/officeDocument/2006/relationships" r:id="rId2"/>
          <a:extLst>
            <a:ext uri="{FF2B5EF4-FFF2-40B4-BE49-F238E27FC236}">
              <a16:creationId xmlns:a16="http://schemas.microsoft.com/office/drawing/2014/main" id="{00000000-0008-0000-0C00-00000E3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13327" name="Picture 8" descr="MC900432528[1]">
          <a:hlinkClick xmlns:r="http://schemas.openxmlformats.org/officeDocument/2006/relationships" r:id="rId4"/>
          <a:extLst>
            <a:ext uri="{FF2B5EF4-FFF2-40B4-BE49-F238E27FC236}">
              <a16:creationId xmlns:a16="http://schemas.microsoft.com/office/drawing/2014/main" id="{00000000-0008-0000-0C00-00000F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88</xdr:row>
      <xdr:rowOff>114300</xdr:rowOff>
    </xdr:from>
    <xdr:to>
      <xdr:col>10</xdr:col>
      <xdr:colOff>466725</xdr:colOff>
      <xdr:row>90</xdr:row>
      <xdr:rowOff>104775</xdr:rowOff>
    </xdr:to>
    <xdr:pic>
      <xdr:nvPicPr>
        <xdr:cNvPr id="9" name="Picture 7" descr="MC900432528[1]">
          <a:hlinkClick xmlns:r="http://schemas.openxmlformats.org/officeDocument/2006/relationships" r:id="rId2"/>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164877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0</xdr:col>
      <xdr:colOff>19051</xdr:colOff>
      <xdr:row>58</xdr:row>
      <xdr:rowOff>133350</xdr:rowOff>
    </xdr:from>
    <xdr:to>
      <xdr:col>3</xdr:col>
      <xdr:colOff>457200</xdr:colOff>
      <xdr:row>66</xdr:row>
      <xdr:rowOff>0</xdr:rowOff>
    </xdr:to>
    <xdr:graphicFrame macro="">
      <xdr:nvGraphicFramePr>
        <xdr:cNvPr id="11" name="10 Gráfico">
          <a:extLst>
            <a:ext uri="{FF2B5EF4-FFF2-40B4-BE49-F238E27FC236}">
              <a16:creationId xmlns:a16="http://schemas.microsoft.com/office/drawing/2014/main" id="{00000000-0008-0000-0C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438151</xdr:colOff>
      <xdr:row>58</xdr:row>
      <xdr:rowOff>95250</xdr:rowOff>
    </xdr:from>
    <xdr:to>
      <xdr:col>7</xdr:col>
      <xdr:colOff>171450</xdr:colOff>
      <xdr:row>65</xdr:row>
      <xdr:rowOff>133350</xdr:rowOff>
    </xdr:to>
    <xdr:graphicFrame macro="">
      <xdr:nvGraphicFramePr>
        <xdr:cNvPr id="12" name="11 Gráfico">
          <a:extLst>
            <a:ext uri="{FF2B5EF4-FFF2-40B4-BE49-F238E27FC236}">
              <a16:creationId xmlns:a16="http://schemas.microsoft.com/office/drawing/2014/main" id="{00000000-0008-0000-0C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266701</xdr:colOff>
      <xdr:row>58</xdr:row>
      <xdr:rowOff>142875</xdr:rowOff>
    </xdr:from>
    <xdr:to>
      <xdr:col>10</xdr:col>
      <xdr:colOff>733425</xdr:colOff>
      <xdr:row>66</xdr:row>
      <xdr:rowOff>19050</xdr:rowOff>
    </xdr:to>
    <xdr:graphicFrame macro="">
      <xdr:nvGraphicFramePr>
        <xdr:cNvPr id="13" name="12 Gráfico">
          <a:extLst>
            <a:ext uri="{FF2B5EF4-FFF2-40B4-BE49-F238E27FC236}">
              <a16:creationId xmlns:a16="http://schemas.microsoft.com/office/drawing/2014/main" id="{00000000-0008-0000-0C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xdr:colOff>
      <xdr:row>66</xdr:row>
      <xdr:rowOff>95250</xdr:rowOff>
    </xdr:from>
    <xdr:to>
      <xdr:col>3</xdr:col>
      <xdr:colOff>438150</xdr:colOff>
      <xdr:row>74</xdr:row>
      <xdr:rowOff>57149</xdr:rowOff>
    </xdr:to>
    <xdr:graphicFrame macro="">
      <xdr:nvGraphicFramePr>
        <xdr:cNvPr id="14" name="13 Gráfico">
          <a:extLst>
            <a:ext uri="{FF2B5EF4-FFF2-40B4-BE49-F238E27FC236}">
              <a16:creationId xmlns:a16="http://schemas.microsoft.com/office/drawing/2014/main" id="{00000000-0008-0000-0C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495300</xdr:colOff>
      <xdr:row>66</xdr:row>
      <xdr:rowOff>114300</xdr:rowOff>
    </xdr:from>
    <xdr:to>
      <xdr:col>7</xdr:col>
      <xdr:colOff>219075</xdr:colOff>
      <xdr:row>74</xdr:row>
      <xdr:rowOff>66675</xdr:rowOff>
    </xdr:to>
    <xdr:graphicFrame macro="">
      <xdr:nvGraphicFramePr>
        <xdr:cNvPr id="15" name="14 Gráfico">
          <a:extLst>
            <a:ext uri="{FF2B5EF4-FFF2-40B4-BE49-F238E27FC236}">
              <a16:creationId xmlns:a16="http://schemas.microsoft.com/office/drawing/2014/main" id="{00000000-0008-0000-0C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266701</xdr:colOff>
      <xdr:row>66</xdr:row>
      <xdr:rowOff>114300</xdr:rowOff>
    </xdr:from>
    <xdr:to>
      <xdr:col>10</xdr:col>
      <xdr:colOff>752475</xdr:colOff>
      <xdr:row>74</xdr:row>
      <xdr:rowOff>85725</xdr:rowOff>
    </xdr:to>
    <xdr:graphicFrame macro="">
      <xdr:nvGraphicFramePr>
        <xdr:cNvPr id="16" name="15 Gráfico">
          <a:extLst>
            <a:ext uri="{FF2B5EF4-FFF2-40B4-BE49-F238E27FC236}">
              <a16:creationId xmlns:a16="http://schemas.microsoft.com/office/drawing/2014/main" id="{00000000-0008-0000-0C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142875</xdr:colOff>
      <xdr:row>0</xdr:row>
      <xdr:rowOff>19050</xdr:rowOff>
    </xdr:from>
    <xdr:to>
      <xdr:col>10</xdr:col>
      <xdr:colOff>466725</xdr:colOff>
      <xdr:row>0</xdr:row>
      <xdr:rowOff>342900</xdr:rowOff>
    </xdr:to>
    <xdr:pic>
      <xdr:nvPicPr>
        <xdr:cNvPr id="14346" name="Picture 3" descr="MC900432528[1]">
          <a:extLst>
            <a:ext uri="{FF2B5EF4-FFF2-40B4-BE49-F238E27FC236}">
              <a16:creationId xmlns:a16="http://schemas.microsoft.com/office/drawing/2014/main" id="{00000000-0008-0000-0D00-00000A3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62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142875</xdr:colOff>
      <xdr:row>0</xdr:row>
      <xdr:rowOff>19050</xdr:rowOff>
    </xdr:from>
    <xdr:to>
      <xdr:col>10</xdr:col>
      <xdr:colOff>466725</xdr:colOff>
      <xdr:row>0</xdr:row>
      <xdr:rowOff>342900</xdr:rowOff>
    </xdr:to>
    <xdr:pic>
      <xdr:nvPicPr>
        <xdr:cNvPr id="14347" name="Picture 4" descr="MC900432528[1]">
          <a:hlinkClick xmlns:r="http://schemas.openxmlformats.org/officeDocument/2006/relationships" r:id="rId2"/>
          <a:extLst>
            <a:ext uri="{FF2B5EF4-FFF2-40B4-BE49-F238E27FC236}">
              <a16:creationId xmlns:a16="http://schemas.microsoft.com/office/drawing/2014/main" id="{00000000-0008-0000-0D00-00000B3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62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0</xdr:row>
      <xdr:rowOff>342900</xdr:rowOff>
    </xdr:to>
    <xdr:pic>
      <xdr:nvPicPr>
        <xdr:cNvPr id="14348" name="Picture 6" descr="MC900432528[1]">
          <a:extLst>
            <a:ext uri="{FF2B5EF4-FFF2-40B4-BE49-F238E27FC236}">
              <a16:creationId xmlns:a16="http://schemas.microsoft.com/office/drawing/2014/main" id="{00000000-0008-0000-0D00-00000C3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0</xdr:row>
      <xdr:rowOff>342900</xdr:rowOff>
    </xdr:to>
    <xdr:pic>
      <xdr:nvPicPr>
        <xdr:cNvPr id="14349" name="Picture 7" descr="MC900432528[1]">
          <a:hlinkClick xmlns:r="http://schemas.openxmlformats.org/officeDocument/2006/relationships" r:id="rId3"/>
          <a:extLst>
            <a:ext uri="{FF2B5EF4-FFF2-40B4-BE49-F238E27FC236}">
              <a16:creationId xmlns:a16="http://schemas.microsoft.com/office/drawing/2014/main" id="{00000000-0008-0000-0D00-00000D380000}"/>
            </a:ext>
          </a:extLst>
        </xdr:cNvPr>
        <xdr:cNvPicPr>
          <a:picLocks noChangeAspect="1" noChangeArrowheads="1"/>
        </xdr:cNvPicPr>
      </xdr:nvPicPr>
      <xdr:blipFill>
        <a:blip xmlns:r="http://schemas.openxmlformats.org/officeDocument/2006/relationships" r:embed="rId1" cstate="print">
          <a:duotone>
            <a:prstClr val="black"/>
            <a:schemeClr val="accent2">
              <a:tint val="45000"/>
              <a:satMod val="400000"/>
            </a:schemeClr>
          </a:duotone>
        </a:blip>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7</xdr:col>
      <xdr:colOff>228600</xdr:colOff>
      <xdr:row>4</xdr:row>
      <xdr:rowOff>1171575</xdr:rowOff>
    </xdr:from>
    <xdr:to>
      <xdr:col>10</xdr:col>
      <xdr:colOff>685800</xdr:colOff>
      <xdr:row>16</xdr:row>
      <xdr:rowOff>57150</xdr:rowOff>
    </xdr:to>
    <xdr:graphicFrame macro="">
      <xdr:nvGraphicFramePr>
        <xdr:cNvPr id="6" name="5 Gráfico">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66674</xdr:colOff>
      <xdr:row>20</xdr:row>
      <xdr:rowOff>114299</xdr:rowOff>
    </xdr:from>
    <xdr:to>
      <xdr:col>15</xdr:col>
      <xdr:colOff>561975</xdr:colOff>
      <xdr:row>37</xdr:row>
      <xdr:rowOff>314324</xdr:rowOff>
    </xdr:to>
    <xdr:graphicFrame macro="">
      <xdr:nvGraphicFramePr>
        <xdr:cNvPr id="7" name="6 Gráfico">
          <a:extLst>
            <a:ext uri="{FF2B5EF4-FFF2-40B4-BE49-F238E27FC236}">
              <a16:creationId xmlns:a16="http://schemas.microsoft.com/office/drawing/2014/main" id="{00000000-0008-0000-0D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xdr:colOff>
      <xdr:row>0</xdr:row>
      <xdr:rowOff>0</xdr:rowOff>
    </xdr:from>
    <xdr:to>
      <xdr:col>8</xdr:col>
      <xdr:colOff>314325</xdr:colOff>
      <xdr:row>0</xdr:row>
      <xdr:rowOff>257175</xdr:rowOff>
    </xdr:to>
    <xdr:pic>
      <xdr:nvPicPr>
        <xdr:cNvPr id="7" name="Picture 7" descr="MC900432528[1]">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7677150" y="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66675</xdr:colOff>
      <xdr:row>23</xdr:row>
      <xdr:rowOff>123825</xdr:rowOff>
    </xdr:from>
    <xdr:to>
      <xdr:col>8</xdr:col>
      <xdr:colOff>323850</xdr:colOff>
      <xdr:row>25</xdr:row>
      <xdr:rowOff>57150</xdr:rowOff>
    </xdr:to>
    <xdr:pic>
      <xdr:nvPicPr>
        <xdr:cNvPr id="8" name="Picture 7" descr="MC900432528[1]">
          <a:hlinkClick xmlns:r="http://schemas.openxmlformats.org/officeDocument/2006/relationships" r:id="rId3"/>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86675" y="53911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66675</xdr:colOff>
      <xdr:row>2</xdr:row>
      <xdr:rowOff>57150</xdr:rowOff>
    </xdr:from>
    <xdr:to>
      <xdr:col>1</xdr:col>
      <xdr:colOff>367628</xdr:colOff>
      <xdr:row>4</xdr:row>
      <xdr:rowOff>101300</xdr:rowOff>
    </xdr:to>
    <xdr:pic>
      <xdr:nvPicPr>
        <xdr:cNvPr id="5" name="Picture 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6675" y="581025"/>
          <a:ext cx="2586953" cy="368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66675</xdr:colOff>
      <xdr:row>134</xdr:row>
      <xdr:rowOff>9525</xdr:rowOff>
    </xdr:from>
    <xdr:to>
      <xdr:col>8</xdr:col>
      <xdr:colOff>323850</xdr:colOff>
      <xdr:row>134</xdr:row>
      <xdr:rowOff>266700</xdr:rowOff>
    </xdr:to>
    <xdr:pic>
      <xdr:nvPicPr>
        <xdr:cNvPr id="3" name="Picture 7" descr="MC900432528[1]">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7334250" y="171259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57150</xdr:colOff>
      <xdr:row>0</xdr:row>
      <xdr:rowOff>0</xdr:rowOff>
    </xdr:from>
    <xdr:to>
      <xdr:col>8</xdr:col>
      <xdr:colOff>314325</xdr:colOff>
      <xdr:row>0</xdr:row>
      <xdr:rowOff>257175</xdr:rowOff>
    </xdr:to>
    <xdr:pic>
      <xdr:nvPicPr>
        <xdr:cNvPr id="4" name="Picture 7" descr="MC900432528[1]">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7324725" y="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0</xdr:col>
      <xdr:colOff>76199</xdr:colOff>
      <xdr:row>28</xdr:row>
      <xdr:rowOff>28575</xdr:rowOff>
    </xdr:from>
    <xdr:to>
      <xdr:col>1</xdr:col>
      <xdr:colOff>609599</xdr:colOff>
      <xdr:row>33</xdr:row>
      <xdr:rowOff>152400</xdr:rowOff>
    </xdr:to>
    <xdr:graphicFrame macro="">
      <xdr:nvGraphicFramePr>
        <xdr:cNvPr id="5" name="4 Gráfico">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36</xdr:row>
      <xdr:rowOff>9526</xdr:rowOff>
    </xdr:from>
    <xdr:to>
      <xdr:col>1</xdr:col>
      <xdr:colOff>685799</xdr:colOff>
      <xdr:row>42</xdr:row>
      <xdr:rowOff>123826</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790575</xdr:colOff>
      <xdr:row>66</xdr:row>
      <xdr:rowOff>76200</xdr:rowOff>
    </xdr:from>
    <xdr:to>
      <xdr:col>4</xdr:col>
      <xdr:colOff>600075</xdr:colOff>
      <xdr:row>78</xdr:row>
      <xdr:rowOff>76200</xdr:rowOff>
    </xdr:to>
    <xdr:graphicFrame macro="">
      <xdr:nvGraphicFramePr>
        <xdr:cNvPr id="7" name="6 Gráfico">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17523</xdr:colOff>
      <xdr:row>2</xdr:row>
      <xdr:rowOff>0</xdr:rowOff>
    </xdr:from>
    <xdr:to>
      <xdr:col>1</xdr:col>
      <xdr:colOff>7205</xdr:colOff>
      <xdr:row>4</xdr:row>
      <xdr:rowOff>44150</xdr:rowOff>
    </xdr:to>
    <xdr:pic>
      <xdr:nvPicPr>
        <xdr:cNvPr id="1026" name="Picture 2">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bwMode="auto">
        <a:xfrm>
          <a:off x="17523" y="523875"/>
          <a:ext cx="1923257" cy="368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51</xdr:row>
      <xdr:rowOff>0</xdr:rowOff>
    </xdr:from>
    <xdr:to>
      <xdr:col>11</xdr:col>
      <xdr:colOff>0</xdr:colOff>
      <xdr:row>52</xdr:row>
      <xdr:rowOff>0</xdr:rowOff>
    </xdr:to>
    <xdr:sp macro="" textlink="">
      <xdr:nvSpPr>
        <xdr:cNvPr id="3081" name="Rectangle 3">
          <a:extLst>
            <a:ext uri="{FF2B5EF4-FFF2-40B4-BE49-F238E27FC236}">
              <a16:creationId xmlns:a16="http://schemas.microsoft.com/office/drawing/2014/main" id="{00000000-0008-0000-0300-0000090C0000}"/>
            </a:ext>
          </a:extLst>
        </xdr:cNvPr>
        <xdr:cNvSpPr>
          <a:spLocks noChangeArrowheads="1"/>
        </xdr:cNvSpPr>
      </xdr:nvSpPr>
      <xdr:spPr bwMode="auto">
        <a:xfrm>
          <a:off x="0" y="12420600"/>
          <a:ext cx="8610600" cy="161925"/>
        </a:xfrm>
        <a:prstGeom prst="rect">
          <a:avLst/>
        </a:prstGeom>
        <a:noFill/>
        <a:ln w="9525">
          <a:solidFill>
            <a:srgbClr val="000000"/>
          </a:solidFill>
          <a:miter lim="800000"/>
          <a:headEnd/>
          <a:tailEnd/>
        </a:ln>
      </xdr:spPr>
    </xdr:sp>
    <xdr:clientData/>
  </xdr:twoCellAnchor>
  <xdr:twoCellAnchor>
    <xdr:from>
      <xdr:col>0</xdr:col>
      <xdr:colOff>0</xdr:colOff>
      <xdr:row>65</xdr:row>
      <xdr:rowOff>0</xdr:rowOff>
    </xdr:from>
    <xdr:to>
      <xdr:col>11</xdr:col>
      <xdr:colOff>0</xdr:colOff>
      <xdr:row>66</xdr:row>
      <xdr:rowOff>0</xdr:rowOff>
    </xdr:to>
    <xdr:sp macro="" textlink="">
      <xdr:nvSpPr>
        <xdr:cNvPr id="3082" name="Rectangle 4">
          <a:extLst>
            <a:ext uri="{FF2B5EF4-FFF2-40B4-BE49-F238E27FC236}">
              <a16:creationId xmlns:a16="http://schemas.microsoft.com/office/drawing/2014/main" id="{00000000-0008-0000-0300-00000A0C0000}"/>
            </a:ext>
          </a:extLst>
        </xdr:cNvPr>
        <xdr:cNvSpPr>
          <a:spLocks noChangeArrowheads="1"/>
        </xdr:cNvSpPr>
      </xdr:nvSpPr>
      <xdr:spPr bwMode="auto">
        <a:xfrm>
          <a:off x="0" y="14687550"/>
          <a:ext cx="8610600" cy="161925"/>
        </a:xfrm>
        <a:prstGeom prst="rect">
          <a:avLst/>
        </a:prstGeom>
        <a:noFill/>
        <a:ln w="9525">
          <a:solidFill>
            <a:srgbClr val="000000"/>
          </a:solidFill>
          <a:miter lim="800000"/>
          <a:headEnd/>
          <a:tailEnd/>
        </a:ln>
      </xdr:spPr>
    </xdr:sp>
    <xdr:clientData/>
  </xdr:twoCellAnchor>
  <xdr:twoCellAnchor editAs="oneCell">
    <xdr:from>
      <xdr:col>8</xdr:col>
      <xdr:colOff>142875</xdr:colOff>
      <xdr:row>0</xdr:row>
      <xdr:rowOff>19050</xdr:rowOff>
    </xdr:from>
    <xdr:to>
      <xdr:col>8</xdr:col>
      <xdr:colOff>466725</xdr:colOff>
      <xdr:row>1</xdr:row>
      <xdr:rowOff>38100</xdr:rowOff>
    </xdr:to>
    <xdr:pic>
      <xdr:nvPicPr>
        <xdr:cNvPr id="3083" name="Picture 5" descr="MC900432528[1]">
          <a:hlinkClick xmlns:r="http://schemas.openxmlformats.org/officeDocument/2006/relationships" r:id="rId1"/>
          <a:extLst>
            <a:ext uri="{FF2B5EF4-FFF2-40B4-BE49-F238E27FC236}">
              <a16:creationId xmlns:a16="http://schemas.microsoft.com/office/drawing/2014/main" id="{00000000-0008-0000-0300-00000B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674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38100</xdr:rowOff>
    </xdr:from>
    <xdr:to>
      <xdr:col>10</xdr:col>
      <xdr:colOff>466725</xdr:colOff>
      <xdr:row>1</xdr:row>
      <xdr:rowOff>47625</xdr:rowOff>
    </xdr:to>
    <xdr:pic>
      <xdr:nvPicPr>
        <xdr:cNvPr id="3084" name="Picture 6" descr="MC900432528[1]">
          <a:hlinkClick xmlns:r="http://schemas.openxmlformats.org/officeDocument/2006/relationships" r:id="rId3"/>
          <a:extLst>
            <a:ext uri="{FF2B5EF4-FFF2-40B4-BE49-F238E27FC236}">
              <a16:creationId xmlns:a16="http://schemas.microsoft.com/office/drawing/2014/main" id="{00000000-0008-0000-0300-00000C0C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001000" y="3810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171450</xdr:colOff>
      <xdr:row>99</xdr:row>
      <xdr:rowOff>57151</xdr:rowOff>
    </xdr:from>
    <xdr:to>
      <xdr:col>10</xdr:col>
      <xdr:colOff>485775</xdr:colOff>
      <xdr:row>101</xdr:row>
      <xdr:rowOff>57151</xdr:rowOff>
    </xdr:to>
    <xdr:pic>
      <xdr:nvPicPr>
        <xdr:cNvPr id="8" name="Picture 6" descr="MC900432528[1]">
          <a:hlinkClick xmlns:r="http://schemas.openxmlformats.org/officeDocument/2006/relationships" r:id="rId3"/>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020050" y="17335501"/>
          <a:ext cx="314325"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0</xdr:col>
      <xdr:colOff>0</xdr:colOff>
      <xdr:row>91</xdr:row>
      <xdr:rowOff>0</xdr:rowOff>
    </xdr:from>
    <xdr:to>
      <xdr:col>11</xdr:col>
      <xdr:colOff>0</xdr:colOff>
      <xdr:row>92</xdr:row>
      <xdr:rowOff>0</xdr:rowOff>
    </xdr:to>
    <xdr:sp macro="" textlink="">
      <xdr:nvSpPr>
        <xdr:cNvPr id="7" name="Rectangle 4">
          <a:extLst>
            <a:ext uri="{FF2B5EF4-FFF2-40B4-BE49-F238E27FC236}">
              <a16:creationId xmlns:a16="http://schemas.microsoft.com/office/drawing/2014/main" id="{00000000-0008-0000-0300-000007000000}"/>
            </a:ext>
          </a:extLst>
        </xdr:cNvPr>
        <xdr:cNvSpPr>
          <a:spLocks noChangeArrowheads="1"/>
        </xdr:cNvSpPr>
      </xdr:nvSpPr>
      <xdr:spPr bwMode="auto">
        <a:xfrm>
          <a:off x="0" y="14687550"/>
          <a:ext cx="8610600" cy="161925"/>
        </a:xfrm>
        <a:prstGeom prst="rect">
          <a:avLst/>
        </a:prstGeom>
        <a:noFill/>
        <a:ln w="9525">
          <a:solidFill>
            <a:srgbClr val="000000"/>
          </a:solidFill>
          <a:miter lim="800000"/>
          <a:headEnd/>
          <a:tailEnd/>
        </a:ln>
      </xdr:spPr>
    </xdr:sp>
    <xdr:clientData/>
  </xdr:twoCellAnchor>
  <xdr:twoCellAnchor>
    <xdr:from>
      <xdr:col>0</xdr:col>
      <xdr:colOff>0</xdr:colOff>
      <xdr:row>95</xdr:row>
      <xdr:rowOff>0</xdr:rowOff>
    </xdr:from>
    <xdr:to>
      <xdr:col>11</xdr:col>
      <xdr:colOff>0</xdr:colOff>
      <xdr:row>96</xdr:row>
      <xdr:rowOff>0</xdr:rowOff>
    </xdr:to>
    <xdr:sp macro="" textlink="">
      <xdr:nvSpPr>
        <xdr:cNvPr id="9" name="Rectangle 4">
          <a:extLst>
            <a:ext uri="{FF2B5EF4-FFF2-40B4-BE49-F238E27FC236}">
              <a16:creationId xmlns:a16="http://schemas.microsoft.com/office/drawing/2014/main" id="{00000000-0008-0000-0300-000009000000}"/>
            </a:ext>
          </a:extLst>
        </xdr:cNvPr>
        <xdr:cNvSpPr>
          <a:spLocks noChangeArrowheads="1"/>
        </xdr:cNvSpPr>
      </xdr:nvSpPr>
      <xdr:spPr bwMode="auto">
        <a:xfrm>
          <a:off x="0" y="17278350"/>
          <a:ext cx="8610600" cy="161925"/>
        </a:xfrm>
        <a:prstGeom prst="rect">
          <a:avLst/>
        </a:prstGeom>
        <a:noFill/>
        <a:ln w="9525">
          <a:solidFill>
            <a:srgbClr val="000000"/>
          </a:solidFill>
          <a:miter lim="800000"/>
          <a:headEnd/>
          <a:tailEnd/>
        </a:ln>
      </xdr:spPr>
    </xdr:sp>
    <xdr:clientData/>
  </xdr:twoCellAnchor>
  <xdr:twoCellAnchor>
    <xdr:from>
      <xdr:col>6</xdr:col>
      <xdr:colOff>219074</xdr:colOff>
      <xdr:row>76</xdr:row>
      <xdr:rowOff>85725</xdr:rowOff>
    </xdr:from>
    <xdr:to>
      <xdr:col>10</xdr:col>
      <xdr:colOff>761999</xdr:colOff>
      <xdr:row>82</xdr:row>
      <xdr:rowOff>28575</xdr:rowOff>
    </xdr:to>
    <xdr:graphicFrame macro="">
      <xdr:nvGraphicFramePr>
        <xdr:cNvPr id="11" name="10 Gráfico">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84</xdr:row>
      <xdr:rowOff>85725</xdr:rowOff>
    </xdr:from>
    <xdr:to>
      <xdr:col>10</xdr:col>
      <xdr:colOff>752475</xdr:colOff>
      <xdr:row>90</xdr:row>
      <xdr:rowOff>28575</xdr:rowOff>
    </xdr:to>
    <xdr:graphicFrame macro="">
      <xdr:nvGraphicFramePr>
        <xdr:cNvPr id="17" name="16 Gráfico">
          <a:extLst>
            <a:ext uri="{FF2B5EF4-FFF2-40B4-BE49-F238E27FC236}">
              <a16:creationId xmlns:a16="http://schemas.microsoft.com/office/drawing/2014/main" id="{00000000-0008-0000-03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4104" name="Picture 3" descr="MC900432528[1]">
          <a:extLst>
            <a:ext uri="{FF2B5EF4-FFF2-40B4-BE49-F238E27FC236}">
              <a16:creationId xmlns:a16="http://schemas.microsoft.com/office/drawing/2014/main" id="{00000000-0008-0000-0400-000008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38100</xdr:rowOff>
    </xdr:from>
    <xdr:to>
      <xdr:col>10</xdr:col>
      <xdr:colOff>466725</xdr:colOff>
      <xdr:row>1</xdr:row>
      <xdr:rowOff>66675</xdr:rowOff>
    </xdr:to>
    <xdr:pic>
      <xdr:nvPicPr>
        <xdr:cNvPr id="4105" name="Picture 4" descr="MC900432528[1]">
          <a:hlinkClick xmlns:r="http://schemas.openxmlformats.org/officeDocument/2006/relationships" r:id="rId2"/>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3810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4106" name="Picture 5" descr="MC900432528[1]">
          <a:hlinkClick xmlns:r="http://schemas.openxmlformats.org/officeDocument/2006/relationships" r:id="rId4"/>
          <a:extLst>
            <a:ext uri="{FF2B5EF4-FFF2-40B4-BE49-F238E27FC236}">
              <a16:creationId xmlns:a16="http://schemas.microsoft.com/office/drawing/2014/main" id="{00000000-0008-0000-0400-00000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219075</xdr:colOff>
      <xdr:row>18</xdr:row>
      <xdr:rowOff>76200</xdr:rowOff>
    </xdr:from>
    <xdr:to>
      <xdr:col>10</xdr:col>
      <xdr:colOff>533400</xdr:colOff>
      <xdr:row>20</xdr:row>
      <xdr:rowOff>66675</xdr:rowOff>
    </xdr:to>
    <xdr:pic>
      <xdr:nvPicPr>
        <xdr:cNvPr id="7" name="Picture 4" descr="MC900432528[1]">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839075" y="466725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5126" name="Picture 2" descr="MC900432528[1]">
          <a:extLst>
            <a:ext uri="{FF2B5EF4-FFF2-40B4-BE49-F238E27FC236}">
              <a16:creationId xmlns:a16="http://schemas.microsoft.com/office/drawing/2014/main" id="{00000000-0008-0000-0500-000006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5792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38099</xdr:rowOff>
    </xdr:from>
    <xdr:to>
      <xdr:col>10</xdr:col>
      <xdr:colOff>466725</xdr:colOff>
      <xdr:row>2</xdr:row>
      <xdr:rowOff>28575</xdr:rowOff>
    </xdr:to>
    <xdr:pic>
      <xdr:nvPicPr>
        <xdr:cNvPr id="5127" name="Picture 3" descr="MC900432528[1]">
          <a:hlinkClick xmlns:r="http://schemas.openxmlformats.org/officeDocument/2006/relationships" r:id="rId2"/>
          <a:extLst>
            <a:ext uri="{FF2B5EF4-FFF2-40B4-BE49-F238E27FC236}">
              <a16:creationId xmlns:a16="http://schemas.microsoft.com/office/drawing/2014/main" id="{00000000-0008-0000-0500-0000071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001000" y="38099"/>
          <a:ext cx="314325" cy="314326"/>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152400</xdr:colOff>
      <xdr:row>0</xdr:row>
      <xdr:rowOff>47625</xdr:rowOff>
    </xdr:from>
    <xdr:to>
      <xdr:col>8</xdr:col>
      <xdr:colOff>476250</xdr:colOff>
      <xdr:row>2</xdr:row>
      <xdr:rowOff>9525</xdr:rowOff>
    </xdr:to>
    <xdr:pic>
      <xdr:nvPicPr>
        <xdr:cNvPr id="5128" name="Picture 4" descr="MC900432528[1]">
          <a:hlinkClick xmlns:r="http://schemas.openxmlformats.org/officeDocument/2006/relationships" r:id="rId4"/>
          <a:extLst>
            <a:ext uri="{FF2B5EF4-FFF2-40B4-BE49-F238E27FC236}">
              <a16:creationId xmlns:a16="http://schemas.microsoft.com/office/drawing/2014/main" id="{00000000-0008-0000-0500-00000814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477000" y="47625"/>
          <a:ext cx="323850" cy="2857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180975</xdr:colOff>
      <xdr:row>39</xdr:row>
      <xdr:rowOff>114300</xdr:rowOff>
    </xdr:from>
    <xdr:to>
      <xdr:col>10</xdr:col>
      <xdr:colOff>495300</xdr:colOff>
      <xdr:row>41</xdr:row>
      <xdr:rowOff>85725</xdr:rowOff>
    </xdr:to>
    <xdr:pic>
      <xdr:nvPicPr>
        <xdr:cNvPr id="6" name="Picture 3" descr="MC900432528[1]">
          <a:hlinkClick xmlns:r="http://schemas.openxmlformats.org/officeDocument/2006/relationships" r:id="rId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820025" y="900112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47625</xdr:rowOff>
    </xdr:to>
    <xdr:pic>
      <xdr:nvPicPr>
        <xdr:cNvPr id="6154" name="Picture 4" descr="MC900432528[1]">
          <a:extLst>
            <a:ext uri="{FF2B5EF4-FFF2-40B4-BE49-F238E27FC236}">
              <a16:creationId xmlns:a16="http://schemas.microsoft.com/office/drawing/2014/main" id="{00000000-0008-0000-0600-00000A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38100</xdr:rowOff>
    </xdr:from>
    <xdr:to>
      <xdr:col>10</xdr:col>
      <xdr:colOff>466725</xdr:colOff>
      <xdr:row>1</xdr:row>
      <xdr:rowOff>57150</xdr:rowOff>
    </xdr:to>
    <xdr:pic>
      <xdr:nvPicPr>
        <xdr:cNvPr id="6155" name="Picture 5" descr="MC900432528[1]">
          <a:hlinkClick xmlns:r="http://schemas.openxmlformats.org/officeDocument/2006/relationships" r:id="rId2"/>
          <a:extLst>
            <a:ext uri="{FF2B5EF4-FFF2-40B4-BE49-F238E27FC236}">
              <a16:creationId xmlns:a16="http://schemas.microsoft.com/office/drawing/2014/main" id="{00000000-0008-0000-0600-00000B1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3810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47625</xdr:rowOff>
    </xdr:to>
    <xdr:pic>
      <xdr:nvPicPr>
        <xdr:cNvPr id="6156" name="Picture 6" descr="MC900432528[1]">
          <a:hlinkClick xmlns:r="http://schemas.openxmlformats.org/officeDocument/2006/relationships" r:id="rId4"/>
          <a:extLst>
            <a:ext uri="{FF2B5EF4-FFF2-40B4-BE49-F238E27FC236}">
              <a16:creationId xmlns:a16="http://schemas.microsoft.com/office/drawing/2014/main" id="{00000000-0008-0000-0600-00000C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123825</xdr:colOff>
      <xdr:row>90</xdr:row>
      <xdr:rowOff>114300</xdr:rowOff>
    </xdr:from>
    <xdr:to>
      <xdr:col>10</xdr:col>
      <xdr:colOff>438150</xdr:colOff>
      <xdr:row>92</xdr:row>
      <xdr:rowOff>104775</xdr:rowOff>
    </xdr:to>
    <xdr:pic>
      <xdr:nvPicPr>
        <xdr:cNvPr id="8" name="Picture 5" descr="MC900432528[1]">
          <a:hlinkClick xmlns:r="http://schemas.openxmlformats.org/officeDocument/2006/relationships" r:id="rId2"/>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43825" y="126777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6</xdr:col>
      <xdr:colOff>219074</xdr:colOff>
      <xdr:row>43</xdr:row>
      <xdr:rowOff>38100</xdr:rowOff>
    </xdr:from>
    <xdr:to>
      <xdr:col>10</xdr:col>
      <xdr:colOff>761999</xdr:colOff>
      <xdr:row>49</xdr:row>
      <xdr:rowOff>123825</xdr:rowOff>
    </xdr:to>
    <xdr:graphicFrame macro="">
      <xdr:nvGraphicFramePr>
        <xdr:cNvPr id="9" name="8 Gráfico">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66</xdr:row>
      <xdr:rowOff>0</xdr:rowOff>
    </xdr:from>
    <xdr:to>
      <xdr:col>3</xdr:col>
      <xdr:colOff>28575</xdr:colOff>
      <xdr:row>75</xdr:row>
      <xdr:rowOff>114300</xdr:rowOff>
    </xdr:to>
    <xdr:graphicFrame macro="">
      <xdr:nvGraphicFramePr>
        <xdr:cNvPr id="12" name="11 Gráfico">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619125</xdr:colOff>
      <xdr:row>66</xdr:row>
      <xdr:rowOff>19050</xdr:rowOff>
    </xdr:from>
    <xdr:to>
      <xdr:col>7</xdr:col>
      <xdr:colOff>142875</xdr:colOff>
      <xdr:row>75</xdr:row>
      <xdr:rowOff>123826</xdr:rowOff>
    </xdr:to>
    <xdr:graphicFrame macro="">
      <xdr:nvGraphicFramePr>
        <xdr:cNvPr id="13" name="12 Gráfico">
          <a:extLst>
            <a:ext uri="{FF2B5EF4-FFF2-40B4-BE49-F238E27FC236}">
              <a16:creationId xmlns:a16="http://schemas.microsoft.com/office/drawing/2014/main" id="{00000000-0008-0000-06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552450</xdr:colOff>
      <xdr:row>65</xdr:row>
      <xdr:rowOff>142875</xdr:rowOff>
    </xdr:from>
    <xdr:to>
      <xdr:col>11</xdr:col>
      <xdr:colOff>57150</xdr:colOff>
      <xdr:row>75</xdr:row>
      <xdr:rowOff>142875</xdr:rowOff>
    </xdr:to>
    <xdr:graphicFrame macro="">
      <xdr:nvGraphicFramePr>
        <xdr:cNvPr id="14" name="13 Gráfico">
          <a:extLst>
            <a:ext uri="{FF2B5EF4-FFF2-40B4-BE49-F238E27FC236}">
              <a16:creationId xmlns:a16="http://schemas.microsoft.com/office/drawing/2014/main" id="{00000000-0008-0000-06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75</xdr:row>
      <xdr:rowOff>19050</xdr:rowOff>
    </xdr:from>
    <xdr:to>
      <xdr:col>2</xdr:col>
      <xdr:colOff>638175</xdr:colOff>
      <xdr:row>84</xdr:row>
      <xdr:rowOff>95250</xdr:rowOff>
    </xdr:to>
    <xdr:graphicFrame macro="">
      <xdr:nvGraphicFramePr>
        <xdr:cNvPr id="15" name="14 Gráfico">
          <a:extLst>
            <a:ext uri="{FF2B5EF4-FFF2-40B4-BE49-F238E27FC236}">
              <a16:creationId xmlns:a16="http://schemas.microsoft.com/office/drawing/2014/main" id="{00000000-0008-0000-06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800101</xdr:colOff>
      <xdr:row>75</xdr:row>
      <xdr:rowOff>28574</xdr:rowOff>
    </xdr:from>
    <xdr:to>
      <xdr:col>5</xdr:col>
      <xdr:colOff>400051</xdr:colOff>
      <xdr:row>84</xdr:row>
      <xdr:rowOff>95248</xdr:rowOff>
    </xdr:to>
    <xdr:graphicFrame macro="">
      <xdr:nvGraphicFramePr>
        <xdr:cNvPr id="16" name="15 Gráfico">
          <a:extLst>
            <a:ext uri="{FF2B5EF4-FFF2-40B4-BE49-F238E27FC236}">
              <a16:creationId xmlns:a16="http://schemas.microsoft.com/office/drawing/2014/main" id="{00000000-0008-0000-06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447675</xdr:colOff>
      <xdr:row>75</xdr:row>
      <xdr:rowOff>66674</xdr:rowOff>
    </xdr:from>
    <xdr:to>
      <xdr:col>8</xdr:col>
      <xdr:colOff>171450</xdr:colOff>
      <xdr:row>84</xdr:row>
      <xdr:rowOff>95250</xdr:rowOff>
    </xdr:to>
    <xdr:graphicFrame macro="">
      <xdr:nvGraphicFramePr>
        <xdr:cNvPr id="18" name="17 Gráfico">
          <a:extLst>
            <a:ext uri="{FF2B5EF4-FFF2-40B4-BE49-F238E27FC236}">
              <a16:creationId xmlns:a16="http://schemas.microsoft.com/office/drawing/2014/main" id="{00000000-0008-0000-06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190499</xdr:colOff>
      <xdr:row>75</xdr:row>
      <xdr:rowOff>28575</xdr:rowOff>
    </xdr:from>
    <xdr:to>
      <xdr:col>10</xdr:col>
      <xdr:colOff>752474</xdr:colOff>
      <xdr:row>84</xdr:row>
      <xdr:rowOff>0</xdr:rowOff>
    </xdr:to>
    <xdr:graphicFrame macro="">
      <xdr:nvGraphicFramePr>
        <xdr:cNvPr id="19" name="18 Gráfico">
          <a:extLst>
            <a:ext uri="{FF2B5EF4-FFF2-40B4-BE49-F238E27FC236}">
              <a16:creationId xmlns:a16="http://schemas.microsoft.com/office/drawing/2014/main" id="{00000000-0008-0000-06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7178" name="Picture 4" descr="MC900432528[1]">
          <a:extLst>
            <a:ext uri="{FF2B5EF4-FFF2-40B4-BE49-F238E27FC236}">
              <a16:creationId xmlns:a16="http://schemas.microsoft.com/office/drawing/2014/main" id="{00000000-0008-0000-0700-00000A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7179" name="Picture 5" descr="MC900432528[1]">
          <a:hlinkClick xmlns:r="http://schemas.openxmlformats.org/officeDocument/2006/relationships" r:id="rId2"/>
          <a:extLst>
            <a:ext uri="{FF2B5EF4-FFF2-40B4-BE49-F238E27FC236}">
              <a16:creationId xmlns:a16="http://schemas.microsoft.com/office/drawing/2014/main" id="{00000000-0008-0000-0700-00000B1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7180" name="Picture 6" descr="MC900432528[1]">
          <a:hlinkClick xmlns:r="http://schemas.openxmlformats.org/officeDocument/2006/relationships" r:id="rId4"/>
          <a:extLst>
            <a:ext uri="{FF2B5EF4-FFF2-40B4-BE49-F238E27FC236}">
              <a16:creationId xmlns:a16="http://schemas.microsoft.com/office/drawing/2014/main" id="{00000000-0008-0000-0700-00000C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171450</xdr:colOff>
      <xdr:row>27</xdr:row>
      <xdr:rowOff>114300</xdr:rowOff>
    </xdr:from>
    <xdr:to>
      <xdr:col>10</xdr:col>
      <xdr:colOff>485775</xdr:colOff>
      <xdr:row>29</xdr:row>
      <xdr:rowOff>104775</xdr:rowOff>
    </xdr:to>
    <xdr:pic>
      <xdr:nvPicPr>
        <xdr:cNvPr id="8" name="Picture 5" descr="MC900432528[1]">
          <a:hlinkClick xmlns:r="http://schemas.openxmlformats.org/officeDocument/2006/relationships" r:id="rId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91450" y="105441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0</xdr:colOff>
      <xdr:row>5</xdr:row>
      <xdr:rowOff>0</xdr:rowOff>
    </xdr:to>
    <xdr:sp macro="" textlink="">
      <xdr:nvSpPr>
        <xdr:cNvPr id="9231" name="Rectangle 1">
          <a:extLst>
            <a:ext uri="{FF2B5EF4-FFF2-40B4-BE49-F238E27FC236}">
              <a16:creationId xmlns:a16="http://schemas.microsoft.com/office/drawing/2014/main" id="{00000000-0008-0000-0800-00000F240000}"/>
            </a:ext>
          </a:extLst>
        </xdr:cNvPr>
        <xdr:cNvSpPr>
          <a:spLocks noChangeArrowheads="1"/>
        </xdr:cNvSpPr>
      </xdr:nvSpPr>
      <xdr:spPr bwMode="auto">
        <a:xfrm>
          <a:off x="0" y="771525"/>
          <a:ext cx="8382000" cy="200025"/>
        </a:xfrm>
        <a:prstGeom prst="rect">
          <a:avLst/>
        </a:prstGeom>
        <a:noFill/>
        <a:ln w="9525">
          <a:solidFill>
            <a:srgbClr val="000000"/>
          </a:solidFill>
          <a:miter lim="800000"/>
          <a:headEnd/>
          <a:tailEnd/>
        </a:ln>
      </xdr:spPr>
    </xdr:sp>
    <xdr:clientData/>
  </xdr:twoCellAnchor>
  <xdr:twoCellAnchor editAs="oneCell">
    <xdr:from>
      <xdr:col>8</xdr:col>
      <xdr:colOff>142875</xdr:colOff>
      <xdr:row>0</xdr:row>
      <xdr:rowOff>19050</xdr:rowOff>
    </xdr:from>
    <xdr:to>
      <xdr:col>8</xdr:col>
      <xdr:colOff>466725</xdr:colOff>
      <xdr:row>1</xdr:row>
      <xdr:rowOff>57150</xdr:rowOff>
    </xdr:to>
    <xdr:pic>
      <xdr:nvPicPr>
        <xdr:cNvPr id="9242" name="Picture 12" descr="MC900432528[1]">
          <a:extLst>
            <a:ext uri="{FF2B5EF4-FFF2-40B4-BE49-F238E27FC236}">
              <a16:creationId xmlns:a16="http://schemas.microsoft.com/office/drawing/2014/main" id="{00000000-0008-0000-0800-00001A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9243" name="Picture 13" descr="MC900432528[1]">
          <a:hlinkClick xmlns:r="http://schemas.openxmlformats.org/officeDocument/2006/relationships" r:id="rId2"/>
          <a:extLst>
            <a:ext uri="{FF2B5EF4-FFF2-40B4-BE49-F238E27FC236}">
              <a16:creationId xmlns:a16="http://schemas.microsoft.com/office/drawing/2014/main" id="{00000000-0008-0000-0800-00001B2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9244" name="Picture 14" descr="MC900432528[1]">
          <a:hlinkClick xmlns:r="http://schemas.openxmlformats.org/officeDocument/2006/relationships" r:id="rId4"/>
          <a:extLst>
            <a:ext uri="{FF2B5EF4-FFF2-40B4-BE49-F238E27FC236}">
              <a16:creationId xmlns:a16="http://schemas.microsoft.com/office/drawing/2014/main" id="{00000000-0008-0000-0800-00001C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161925</xdr:colOff>
      <xdr:row>63</xdr:row>
      <xdr:rowOff>95250</xdr:rowOff>
    </xdr:from>
    <xdr:to>
      <xdr:col>10</xdr:col>
      <xdr:colOff>476250</xdr:colOff>
      <xdr:row>65</xdr:row>
      <xdr:rowOff>85725</xdr:rowOff>
    </xdr:to>
    <xdr:pic>
      <xdr:nvPicPr>
        <xdr:cNvPr id="16" name="Picture 13" descr="MC900432528[1]">
          <a:hlinkClick xmlns:r="http://schemas.openxmlformats.org/officeDocument/2006/relationships" r:id="rId2"/>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81925" y="2386965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3" dist="53882" dir="13500000">
            <a:srgbClr val="808080">
              <a:alpha val="50000"/>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3" dist="53882" dir="13500000">
            <a:srgbClr val="808080">
              <a:alpha val="50000"/>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workbookViewId="0">
      <selection sqref="A1:G1"/>
    </sheetView>
  </sheetViews>
  <sheetFormatPr baseColWidth="10" defaultColWidth="11.44140625" defaultRowHeight="13.2" x14ac:dyDescent="0.25"/>
  <cols>
    <col min="1" max="1" width="53.33203125" style="1" customWidth="1"/>
    <col min="2" max="2" width="11.44140625" style="1" customWidth="1"/>
    <col min="3" max="16384" width="11.44140625" style="1"/>
  </cols>
  <sheetData>
    <row r="1" spans="1:9" ht="21" x14ac:dyDescent="0.4">
      <c r="A1" s="126" t="s">
        <v>16</v>
      </c>
      <c r="B1" s="126"/>
      <c r="C1" s="126"/>
      <c r="D1" s="126"/>
      <c r="E1" s="126"/>
      <c r="F1" s="126"/>
      <c r="G1" s="126"/>
      <c r="H1" s="2"/>
      <c r="I1" s="2"/>
    </row>
    <row r="7" spans="1:9" ht="21" customHeight="1" x14ac:dyDescent="0.25">
      <c r="A7" s="123" t="s">
        <v>297</v>
      </c>
      <c r="B7" s="123"/>
      <c r="C7" s="123"/>
      <c r="D7" s="123"/>
      <c r="E7" s="123"/>
      <c r="F7" s="123"/>
      <c r="G7" s="123"/>
    </row>
    <row r="8" spans="1:9" ht="21" customHeight="1" x14ac:dyDescent="0.25">
      <c r="A8" s="130" t="s">
        <v>298</v>
      </c>
      <c r="B8" s="130"/>
      <c r="C8" s="130"/>
      <c r="D8" s="130"/>
      <c r="E8" s="130"/>
      <c r="F8" s="130"/>
      <c r="G8" s="130"/>
    </row>
    <row r="9" spans="1:9" ht="15" customHeight="1" x14ac:dyDescent="0.25">
      <c r="A9" s="123" t="s">
        <v>299</v>
      </c>
      <c r="B9" s="123"/>
      <c r="C9" s="123"/>
      <c r="D9" s="123"/>
      <c r="E9" s="123"/>
      <c r="F9" s="123"/>
      <c r="G9" s="123"/>
    </row>
    <row r="10" spans="1:9" ht="21" customHeight="1" x14ac:dyDescent="0.25">
      <c r="A10" s="123" t="s">
        <v>300</v>
      </c>
      <c r="B10" s="123"/>
      <c r="C10" s="123"/>
      <c r="D10" s="123"/>
      <c r="E10" s="123"/>
      <c r="F10" s="123"/>
      <c r="G10" s="123"/>
    </row>
    <row r="11" spans="1:9" ht="15" customHeight="1" x14ac:dyDescent="0.25">
      <c r="A11" s="123" t="s">
        <v>301</v>
      </c>
      <c r="B11" s="123"/>
      <c r="C11" s="123"/>
      <c r="D11" s="123"/>
      <c r="E11" s="123"/>
      <c r="F11" s="123"/>
      <c r="G11" s="123"/>
    </row>
    <row r="12" spans="1:9" ht="21" customHeight="1" x14ac:dyDescent="0.25">
      <c r="A12" s="123" t="s">
        <v>302</v>
      </c>
      <c r="B12" s="123"/>
      <c r="C12" s="123"/>
      <c r="D12" s="123"/>
      <c r="E12" s="123"/>
      <c r="F12" s="123"/>
      <c r="G12" s="123"/>
    </row>
    <row r="13" spans="1:9" ht="21" customHeight="1" x14ac:dyDescent="0.25">
      <c r="A13" s="123" t="s">
        <v>303</v>
      </c>
      <c r="B13" s="123"/>
      <c r="C13" s="123"/>
      <c r="D13" s="123"/>
      <c r="E13" s="123"/>
      <c r="F13" s="123"/>
      <c r="G13" s="123"/>
    </row>
    <row r="14" spans="1:9" x14ac:dyDescent="0.25">
      <c r="A14" s="3"/>
      <c r="B14" s="3"/>
      <c r="C14" s="3"/>
      <c r="D14" s="3"/>
      <c r="E14" s="3"/>
      <c r="F14" s="3"/>
      <c r="G14" s="3"/>
    </row>
    <row r="15" spans="1:9" ht="35.25" customHeight="1" x14ac:dyDescent="0.25">
      <c r="A15" s="127" t="s">
        <v>236</v>
      </c>
      <c r="B15" s="128"/>
      <c r="C15" s="128"/>
      <c r="D15" s="128"/>
      <c r="E15" s="128"/>
      <c r="F15" s="128"/>
      <c r="G15" s="129"/>
      <c r="H15" s="10"/>
    </row>
    <row r="16" spans="1:9" ht="13.8" thickBot="1" x14ac:dyDescent="0.3"/>
    <row r="17" spans="1:7" ht="15.6" x14ac:dyDescent="0.3">
      <c r="A17" s="124" t="s">
        <v>94</v>
      </c>
      <c r="B17" s="125"/>
      <c r="C17" s="125"/>
      <c r="D17" s="125"/>
      <c r="E17" s="125"/>
      <c r="F17" s="125"/>
      <c r="G17" s="125"/>
    </row>
    <row r="19" spans="1:7" ht="39" x14ac:dyDescent="0.25">
      <c r="B19" s="75" t="s">
        <v>284</v>
      </c>
      <c r="C19" s="81"/>
    </row>
    <row r="20" spans="1:7" ht="13.8" thickBot="1" x14ac:dyDescent="0.3"/>
    <row r="21" spans="1:7" ht="15.6" x14ac:dyDescent="0.25">
      <c r="B21" s="39" t="s">
        <v>285</v>
      </c>
      <c r="C21" s="21"/>
      <c r="D21" s="20"/>
    </row>
    <row r="22" spans="1:7" ht="13.8" thickBot="1" x14ac:dyDescent="0.3">
      <c r="B22" s="20"/>
      <c r="C22" s="20"/>
      <c r="D22" s="20"/>
    </row>
    <row r="23" spans="1:7" ht="15.6" x14ac:dyDescent="0.25">
      <c r="B23" s="39" t="s">
        <v>286</v>
      </c>
      <c r="C23" s="20"/>
      <c r="D23" s="20"/>
    </row>
    <row r="24" spans="1:7" ht="13.8" thickBot="1" x14ac:dyDescent="0.3">
      <c r="B24" s="20"/>
      <c r="C24" s="20"/>
      <c r="D24" s="20"/>
    </row>
    <row r="25" spans="1:7" ht="15.6" x14ac:dyDescent="0.25">
      <c r="B25" s="39" t="s">
        <v>287</v>
      </c>
      <c r="C25" s="20"/>
      <c r="D25" s="20"/>
    </row>
    <row r="26" spans="1:7" ht="13.8" thickBot="1" x14ac:dyDescent="0.3">
      <c r="B26" s="20"/>
      <c r="C26" s="20"/>
      <c r="D26" s="20"/>
    </row>
    <row r="27" spans="1:7" ht="15.6" x14ac:dyDescent="0.25">
      <c r="B27" s="39" t="s">
        <v>288</v>
      </c>
      <c r="C27" s="20"/>
      <c r="D27" s="20"/>
    </row>
    <row r="28" spans="1:7" ht="13.8" thickBot="1" x14ac:dyDescent="0.3">
      <c r="B28" s="20"/>
      <c r="C28" s="20"/>
      <c r="D28" s="20"/>
    </row>
    <row r="29" spans="1:7" ht="15.6" x14ac:dyDescent="0.25">
      <c r="B29" s="39" t="s">
        <v>289</v>
      </c>
      <c r="C29" s="20"/>
      <c r="D29" s="20"/>
    </row>
    <row r="30" spans="1:7" ht="13.8" thickBot="1" x14ac:dyDescent="0.3">
      <c r="B30" s="20"/>
      <c r="C30" s="20"/>
      <c r="D30" s="20"/>
    </row>
    <row r="31" spans="1:7" ht="15.6" x14ac:dyDescent="0.25">
      <c r="B31" s="39" t="s">
        <v>290</v>
      </c>
      <c r="C31" s="20"/>
      <c r="D31" s="20"/>
    </row>
    <row r="32" spans="1:7" ht="13.8" thickBot="1" x14ac:dyDescent="0.3"/>
    <row r="33" spans="1:11" ht="15.6" x14ac:dyDescent="0.25">
      <c r="B33" s="39" t="s">
        <v>291</v>
      </c>
    </row>
    <row r="34" spans="1:11" ht="13.8" thickBot="1" x14ac:dyDescent="0.3">
      <c r="B34" s="20"/>
    </row>
    <row r="35" spans="1:11" ht="15.6" x14ac:dyDescent="0.25">
      <c r="B35" s="39" t="s">
        <v>292</v>
      </c>
    </row>
    <row r="36" spans="1:11" ht="13.8" thickBot="1" x14ac:dyDescent="0.3"/>
    <row r="37" spans="1:11" ht="15.6" x14ac:dyDescent="0.25">
      <c r="B37" s="39" t="s">
        <v>293</v>
      </c>
    </row>
    <row r="38" spans="1:11" ht="13.8" thickBot="1" x14ac:dyDescent="0.3"/>
    <row r="39" spans="1:11" ht="15.6" x14ac:dyDescent="0.25">
      <c r="B39" s="39" t="s">
        <v>294</v>
      </c>
    </row>
    <row r="40" spans="1:11" ht="13.8" thickBot="1" x14ac:dyDescent="0.3"/>
    <row r="41" spans="1:11" ht="16.2" thickBot="1" x14ac:dyDescent="0.3">
      <c r="B41" s="39" t="s">
        <v>295</v>
      </c>
    </row>
    <row r="42" spans="1:11" ht="13.5" customHeight="1" x14ac:dyDescent="0.25">
      <c r="B42" s="72"/>
    </row>
    <row r="43" spans="1:11" ht="47.25" customHeight="1" x14ac:dyDescent="0.25">
      <c r="B43" s="71" t="s">
        <v>283</v>
      </c>
    </row>
    <row r="44" spans="1:11" x14ac:dyDescent="0.25">
      <c r="B44" s="73"/>
    </row>
    <row r="46" spans="1:11" s="53" customFormat="1" x14ac:dyDescent="0.25">
      <c r="A46" s="122" t="s">
        <v>323</v>
      </c>
      <c r="B46" s="122"/>
      <c r="C46" s="122"/>
      <c r="D46" s="122"/>
      <c r="E46" s="122"/>
      <c r="F46" s="122"/>
      <c r="G46" s="122"/>
      <c r="H46" s="122"/>
      <c r="I46" s="122"/>
      <c r="J46" s="122"/>
      <c r="K46" s="122"/>
    </row>
  </sheetData>
  <mergeCells count="11">
    <mergeCell ref="A46:K46"/>
    <mergeCell ref="A7:G7"/>
    <mergeCell ref="A17:G17"/>
    <mergeCell ref="A1:G1"/>
    <mergeCell ref="A9:G9"/>
    <mergeCell ref="A10:G10"/>
    <mergeCell ref="A11:G11"/>
    <mergeCell ref="A13:G13"/>
    <mergeCell ref="A15:G15"/>
    <mergeCell ref="A12:G12"/>
    <mergeCell ref="A8:G8"/>
  </mergeCells>
  <phoneticPr fontId="5" type="noConversion"/>
  <hyperlinks>
    <hyperlink ref="B21" location="'1. FASE ANALÍTICA'!A1" display="1." xr:uid="{00000000-0004-0000-0000-000000000000}"/>
    <hyperlink ref="B23" location="'2. DIAGNÓSTICO'!A1" display="2." xr:uid="{00000000-0004-0000-0000-000001000000}"/>
    <hyperlink ref="B25" location="'3. PLANIFICACIÓN - OBJETIVOS'!A1" display="3." xr:uid="{00000000-0004-0000-0000-000002000000}"/>
    <hyperlink ref="B27" location="'4. PLANIFICACIÓN - SEGMENTACIÓN'!A1" display="4." xr:uid="{00000000-0004-0000-0000-000003000000}"/>
    <hyperlink ref="B29" location="'5. PLANIFICAC - POSICIONAMIENTO'!A1" display="5." xr:uid="{00000000-0004-0000-0000-000004000000}"/>
    <hyperlink ref="B31" location="'6. PLANIFICAC - PDTO  SERVICIO'!A1" display="6." xr:uid="{00000000-0004-0000-0000-000005000000}"/>
    <hyperlink ref="B33" location="'7. PLANIFICACIÓN - PRECIO'!A1" display="7." xr:uid="{00000000-0004-0000-0000-000006000000}"/>
    <hyperlink ref="B35" location="'8. PLANIFICACIÓN - COMUNICACIÓN'!A1" display="8." xr:uid="{00000000-0004-0000-0000-000007000000}"/>
    <hyperlink ref="B37" location="'9. PLANIFICACIÓN - DISTRIBUCIÓN'!A1" display="9." xr:uid="{00000000-0004-0000-0000-000008000000}"/>
    <hyperlink ref="B39" location="'10. PLANIFIC - PUESTA EN MARCHA'!A1" display="10." xr:uid="{00000000-0004-0000-0000-000009000000}"/>
    <hyperlink ref="B41" location="'11. RESULTADOS PREVISIONALES'!A1" display="11." xr:uid="{00000000-0004-0000-0000-00000A000000}"/>
    <hyperlink ref="B19" location="'INSTRUCCIONES PARA CUMPLIMENTAR'!A1" display="INSTRUCCIONES PARA CUMPLIMENTAR PLAN DE MARKETING" xr:uid="{00000000-0004-0000-0000-00000B000000}"/>
    <hyperlink ref="B43" location="'PLAN DE MARKETING'!A1" display="RESUMEN EJECUTIVO PLAN DE MARKETING" xr:uid="{00000000-0004-0000-0000-00000C000000}"/>
  </hyperlinks>
  <pageMargins left="0.75" right="0.75" top="1" bottom="1" header="0" footer="0"/>
  <pageSetup paperSize="9" orientation="landscape"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9"/>
  <sheetViews>
    <sheetView workbookViewId="0">
      <selection sqref="A1:G1"/>
    </sheetView>
  </sheetViews>
  <sheetFormatPr baseColWidth="10" defaultColWidth="11.44140625" defaultRowHeight="13.2" x14ac:dyDescent="0.25"/>
  <cols>
    <col min="1" max="16384" width="11.44140625" style="1"/>
  </cols>
  <sheetData>
    <row r="1" spans="1:14" ht="20.399999999999999" x14ac:dyDescent="0.25">
      <c r="A1" s="131" t="s">
        <v>101</v>
      </c>
      <c r="B1" s="131"/>
      <c r="C1" s="131"/>
      <c r="D1" s="131"/>
      <c r="E1" s="131"/>
      <c r="F1" s="131"/>
      <c r="G1" s="131"/>
      <c r="H1" s="37" t="s">
        <v>198</v>
      </c>
      <c r="I1" s="21"/>
      <c r="J1" s="37" t="s">
        <v>206</v>
      </c>
      <c r="K1" s="21"/>
    </row>
    <row r="3" spans="1:14" x14ac:dyDescent="0.25">
      <c r="A3" s="281" t="s">
        <v>128</v>
      </c>
      <c r="B3" s="269"/>
      <c r="C3" s="269"/>
      <c r="D3" s="269"/>
      <c r="E3" s="269"/>
      <c r="F3" s="269"/>
      <c r="G3" s="269"/>
      <c r="H3" s="269"/>
      <c r="I3" s="269"/>
      <c r="J3" s="269"/>
      <c r="K3" s="269"/>
    </row>
    <row r="4" spans="1:14" x14ac:dyDescent="0.25">
      <c r="A4" s="282"/>
      <c r="B4" s="282"/>
      <c r="C4" s="282"/>
      <c r="D4" s="282"/>
      <c r="E4" s="282"/>
      <c r="F4" s="282"/>
      <c r="G4" s="282"/>
      <c r="H4" s="282"/>
      <c r="I4" s="282"/>
      <c r="J4" s="282"/>
      <c r="K4" s="282"/>
    </row>
    <row r="5" spans="1:14" ht="12.75" customHeight="1" x14ac:dyDescent="0.25">
      <c r="A5" s="281" t="s">
        <v>129</v>
      </c>
      <c r="B5" s="281"/>
      <c r="C5" s="281"/>
      <c r="D5" s="281"/>
      <c r="E5" s="281"/>
      <c r="F5" s="281"/>
      <c r="G5" s="281"/>
      <c r="H5" s="281"/>
      <c r="I5" s="281"/>
      <c r="J5" s="281"/>
      <c r="K5" s="281"/>
    </row>
    <row r="6" spans="1:14" ht="12.75" customHeight="1" x14ac:dyDescent="0.25">
      <c r="A6" s="281" t="s">
        <v>130</v>
      </c>
      <c r="B6" s="281"/>
      <c r="C6" s="281"/>
      <c r="D6" s="281"/>
      <c r="E6" s="281"/>
      <c r="F6" s="281"/>
      <c r="G6" s="281"/>
      <c r="H6" s="281"/>
      <c r="I6" s="281"/>
      <c r="J6" s="281"/>
      <c r="K6" s="281"/>
    </row>
    <row r="7" spans="1:14" ht="12.75" customHeight="1" x14ac:dyDescent="0.25">
      <c r="A7" s="281" t="s">
        <v>131</v>
      </c>
      <c r="B7" s="281"/>
      <c r="C7" s="281"/>
      <c r="D7" s="281"/>
      <c r="E7" s="281"/>
      <c r="F7" s="281"/>
      <c r="G7" s="281"/>
      <c r="H7" s="281"/>
      <c r="I7" s="281"/>
      <c r="J7" s="281"/>
      <c r="K7" s="281"/>
    </row>
    <row r="8" spans="1:14" x14ac:dyDescent="0.25">
      <c r="A8" s="281" t="s">
        <v>132</v>
      </c>
      <c r="B8" s="269"/>
      <c r="C8" s="269"/>
      <c r="D8" s="269"/>
      <c r="E8" s="269"/>
      <c r="F8" s="269"/>
      <c r="G8" s="269"/>
      <c r="H8" s="269"/>
      <c r="I8" s="269"/>
      <c r="J8" s="269"/>
      <c r="K8" s="269"/>
    </row>
    <row r="9" spans="1:14" x14ac:dyDescent="0.25">
      <c r="A9" s="281" t="s">
        <v>133</v>
      </c>
      <c r="B9" s="269"/>
      <c r="C9" s="269"/>
      <c r="D9" s="269"/>
      <c r="E9" s="269"/>
      <c r="F9" s="269"/>
      <c r="G9" s="269"/>
      <c r="H9" s="269"/>
      <c r="I9" s="269"/>
      <c r="J9" s="269"/>
      <c r="K9" s="269"/>
    </row>
    <row r="10" spans="1:14" x14ac:dyDescent="0.25">
      <c r="A10" s="281" t="s">
        <v>134</v>
      </c>
      <c r="B10" s="269"/>
      <c r="C10" s="269"/>
      <c r="D10" s="269"/>
      <c r="E10" s="269"/>
      <c r="F10" s="269"/>
      <c r="G10" s="269"/>
      <c r="H10" s="269"/>
      <c r="I10" s="269"/>
      <c r="J10" s="269"/>
      <c r="K10" s="269"/>
    </row>
    <row r="11" spans="1:14" x14ac:dyDescent="0.25">
      <c r="A11" s="281" t="s">
        <v>135</v>
      </c>
      <c r="B11" s="269"/>
      <c r="C11" s="269"/>
      <c r="D11" s="269"/>
      <c r="E11" s="269"/>
      <c r="F11" s="269"/>
      <c r="G11" s="269"/>
      <c r="H11" s="269"/>
      <c r="I11" s="269"/>
      <c r="J11" s="269"/>
      <c r="K11" s="269"/>
    </row>
    <row r="12" spans="1:14" ht="13.8" thickBot="1" x14ac:dyDescent="0.3"/>
    <row r="13" spans="1:14" ht="13.8" thickBot="1" x14ac:dyDescent="0.3">
      <c r="A13" s="190" t="s">
        <v>136</v>
      </c>
      <c r="B13" s="191"/>
      <c r="C13" s="191"/>
      <c r="D13" s="191"/>
      <c r="E13" s="191"/>
      <c r="F13" s="191"/>
      <c r="G13" s="191"/>
      <c r="H13" s="191"/>
      <c r="I13" s="191"/>
      <c r="J13" s="191"/>
      <c r="K13" s="192"/>
    </row>
    <row r="15" spans="1:14" ht="207" customHeight="1" x14ac:dyDescent="0.25">
      <c r="A15" s="283" t="s">
        <v>194</v>
      </c>
      <c r="B15" s="283"/>
      <c r="C15" s="283"/>
      <c r="D15" s="283"/>
      <c r="E15" s="283"/>
      <c r="F15" s="283"/>
      <c r="G15" s="283"/>
      <c r="H15" s="283"/>
      <c r="I15" s="283"/>
      <c r="J15" s="283"/>
      <c r="K15" s="283"/>
      <c r="L15" s="26"/>
      <c r="M15" s="26"/>
      <c r="N15" s="26"/>
    </row>
    <row r="17" spans="1:11" ht="90" customHeight="1" x14ac:dyDescent="0.25">
      <c r="A17" s="259"/>
      <c r="B17" s="259"/>
      <c r="C17" s="259"/>
      <c r="D17" s="259"/>
      <c r="E17" s="259"/>
      <c r="F17" s="259"/>
      <c r="G17" s="259"/>
      <c r="H17" s="259"/>
      <c r="I17" s="259"/>
      <c r="J17" s="259"/>
      <c r="K17" s="260"/>
    </row>
    <row r="18" spans="1:11" ht="13.8" thickBot="1" x14ac:dyDescent="0.3"/>
    <row r="19" spans="1:11" ht="13.8" thickBot="1" x14ac:dyDescent="0.3">
      <c r="A19" s="190" t="s">
        <v>137</v>
      </c>
      <c r="B19" s="191"/>
      <c r="C19" s="191"/>
      <c r="D19" s="191"/>
      <c r="E19" s="191"/>
      <c r="F19" s="191"/>
      <c r="G19" s="191"/>
      <c r="H19" s="191"/>
      <c r="I19" s="191"/>
      <c r="J19" s="191"/>
      <c r="K19" s="192"/>
    </row>
    <row r="21" spans="1:11" ht="90" customHeight="1" x14ac:dyDescent="0.25">
      <c r="A21" s="259"/>
      <c r="B21" s="259"/>
      <c r="C21" s="259"/>
      <c r="D21" s="259"/>
      <c r="E21" s="259"/>
      <c r="F21" s="259"/>
      <c r="G21" s="259"/>
      <c r="H21" s="259"/>
      <c r="I21" s="259"/>
      <c r="J21" s="259"/>
      <c r="K21" s="260"/>
    </row>
    <row r="22" spans="1:11" ht="13.8" thickBot="1" x14ac:dyDescent="0.3"/>
    <row r="23" spans="1:11" ht="13.8" thickBot="1" x14ac:dyDescent="0.3">
      <c r="A23" s="190" t="s">
        <v>138</v>
      </c>
      <c r="B23" s="191"/>
      <c r="C23" s="191"/>
      <c r="D23" s="191"/>
      <c r="E23" s="191"/>
      <c r="F23" s="191"/>
      <c r="G23" s="191"/>
      <c r="H23" s="191"/>
      <c r="I23" s="191"/>
      <c r="J23" s="191"/>
      <c r="K23" s="192"/>
    </row>
    <row r="25" spans="1:11" ht="90" customHeight="1" x14ac:dyDescent="0.25">
      <c r="A25" s="259"/>
      <c r="B25" s="259"/>
      <c r="C25" s="259"/>
      <c r="D25" s="259"/>
      <c r="E25" s="259"/>
      <c r="F25" s="259"/>
      <c r="G25" s="259"/>
      <c r="H25" s="259"/>
      <c r="I25" s="259"/>
      <c r="J25" s="259"/>
      <c r="K25" s="260"/>
    </row>
    <row r="26" spans="1:11" ht="13.8" thickBot="1" x14ac:dyDescent="0.3"/>
    <row r="27" spans="1:11" ht="13.8" thickBot="1" x14ac:dyDescent="0.3">
      <c r="A27" s="190" t="s">
        <v>139</v>
      </c>
      <c r="B27" s="191"/>
      <c r="C27" s="191"/>
      <c r="D27" s="191"/>
      <c r="E27" s="191"/>
      <c r="F27" s="191"/>
      <c r="G27" s="191"/>
      <c r="H27" s="191"/>
      <c r="I27" s="191"/>
      <c r="J27" s="191"/>
      <c r="K27" s="192"/>
    </row>
    <row r="29" spans="1:11" ht="27" customHeight="1" x14ac:dyDescent="0.25">
      <c r="A29" s="189" t="s">
        <v>141</v>
      </c>
      <c r="B29" s="189"/>
      <c r="C29" s="189"/>
      <c r="D29" s="189"/>
      <c r="E29" s="189"/>
      <c r="F29" s="189"/>
      <c r="G29" s="189"/>
      <c r="H29" s="189"/>
      <c r="I29" s="189"/>
      <c r="J29" s="189"/>
      <c r="K29" s="189"/>
    </row>
    <row r="31" spans="1:11" ht="27" customHeight="1" x14ac:dyDescent="0.25">
      <c r="A31" s="189" t="s">
        <v>142</v>
      </c>
      <c r="B31" s="189"/>
      <c r="C31" s="189"/>
      <c r="D31" s="189"/>
      <c r="E31" s="189"/>
      <c r="F31" s="189"/>
      <c r="G31" s="189"/>
      <c r="H31" s="189"/>
      <c r="I31" s="189"/>
      <c r="J31" s="189"/>
      <c r="K31" s="189"/>
    </row>
    <row r="33" spans="1:11" ht="12.75" customHeight="1" x14ac:dyDescent="0.25">
      <c r="A33" s="189" t="s">
        <v>143</v>
      </c>
      <c r="B33" s="189"/>
      <c r="C33" s="189"/>
      <c r="D33" s="189"/>
      <c r="E33" s="189"/>
      <c r="F33" s="189"/>
      <c r="G33" s="189"/>
      <c r="H33" s="189"/>
      <c r="I33" s="189"/>
      <c r="J33" s="189"/>
      <c r="K33" s="189"/>
    </row>
    <row r="35" spans="1:11" ht="90" customHeight="1" x14ac:dyDescent="0.25">
      <c r="A35" s="259"/>
      <c r="B35" s="259"/>
      <c r="C35" s="259"/>
      <c r="D35" s="259"/>
      <c r="E35" s="259"/>
      <c r="F35" s="259"/>
      <c r="G35" s="259"/>
      <c r="H35" s="259"/>
      <c r="I35" s="259"/>
      <c r="J35" s="259"/>
      <c r="K35" s="260"/>
    </row>
    <row r="36" spans="1:11" ht="13.8" thickBot="1" x14ac:dyDescent="0.3"/>
    <row r="37" spans="1:11" ht="27" customHeight="1" thickBot="1" x14ac:dyDescent="0.3">
      <c r="A37" s="190" t="s">
        <v>140</v>
      </c>
      <c r="B37" s="191"/>
      <c r="C37" s="191"/>
      <c r="D37" s="191"/>
      <c r="E37" s="191"/>
      <c r="F37" s="191"/>
      <c r="G37" s="191"/>
      <c r="H37" s="191"/>
      <c r="I37" s="191"/>
      <c r="J37" s="191"/>
      <c r="K37" s="192"/>
    </row>
    <row r="39" spans="1:11" ht="27" customHeight="1" x14ac:dyDescent="0.25">
      <c r="A39" s="189" t="s">
        <v>144</v>
      </c>
      <c r="B39" s="189"/>
      <c r="C39" s="189"/>
      <c r="D39" s="189"/>
      <c r="E39" s="189"/>
      <c r="F39" s="189"/>
      <c r="G39" s="189"/>
      <c r="H39" s="189"/>
      <c r="I39" s="189"/>
      <c r="J39" s="189"/>
      <c r="K39" s="189"/>
    </row>
    <row r="41" spans="1:11" ht="38.25" customHeight="1" x14ac:dyDescent="0.25">
      <c r="A41" s="189" t="s">
        <v>145</v>
      </c>
      <c r="B41" s="189"/>
      <c r="C41" s="189"/>
      <c r="D41" s="189"/>
      <c r="E41" s="189"/>
      <c r="F41" s="189"/>
      <c r="G41" s="189"/>
      <c r="H41" s="189"/>
      <c r="I41" s="189"/>
      <c r="J41" s="189"/>
      <c r="K41" s="189"/>
    </row>
    <row r="43" spans="1:11" ht="12.75" customHeight="1" x14ac:dyDescent="0.25">
      <c r="A43" s="189" t="s">
        <v>146</v>
      </c>
      <c r="B43" s="189"/>
      <c r="C43" s="189"/>
      <c r="D43" s="189"/>
      <c r="E43" s="189"/>
      <c r="F43" s="189"/>
      <c r="G43" s="189"/>
      <c r="H43" s="189"/>
      <c r="I43" s="189"/>
      <c r="J43" s="189"/>
      <c r="K43" s="189"/>
    </row>
    <row r="44" spans="1:11" ht="12.75" customHeight="1" x14ac:dyDescent="0.25">
      <c r="A44" s="89"/>
      <c r="B44" s="89"/>
      <c r="C44" s="89"/>
      <c r="D44" s="89"/>
      <c r="E44" s="89"/>
      <c r="F44" s="89"/>
      <c r="G44" s="89"/>
      <c r="H44" s="89"/>
      <c r="I44" s="89"/>
      <c r="J44" s="89"/>
      <c r="K44" s="89"/>
    </row>
    <row r="45" spans="1:11" ht="24.75" customHeight="1" x14ac:dyDescent="0.25">
      <c r="A45" s="189" t="s">
        <v>322</v>
      </c>
      <c r="B45" s="189"/>
      <c r="C45" s="189"/>
      <c r="D45" s="189"/>
      <c r="E45" s="189"/>
      <c r="F45" s="189"/>
      <c r="G45" s="189"/>
      <c r="H45" s="189"/>
      <c r="I45" s="189"/>
      <c r="J45" s="189"/>
      <c r="K45" s="189"/>
    </row>
    <row r="46" spans="1:11" ht="12.75" customHeight="1" x14ac:dyDescent="0.25"/>
    <row r="47" spans="1:11" ht="90" customHeight="1" x14ac:dyDescent="0.25">
      <c r="A47" s="259"/>
      <c r="B47" s="259"/>
      <c r="C47" s="259"/>
      <c r="D47" s="259"/>
      <c r="E47" s="259"/>
      <c r="F47" s="259"/>
      <c r="G47" s="259"/>
      <c r="H47" s="259"/>
      <c r="I47" s="259"/>
      <c r="J47" s="259"/>
      <c r="K47" s="260"/>
    </row>
    <row r="48" spans="1:11" ht="13.8" thickBot="1" x14ac:dyDescent="0.3"/>
    <row r="49" spans="1:12" ht="13.8" thickBot="1" x14ac:dyDescent="0.3">
      <c r="A49" s="190" t="s">
        <v>147</v>
      </c>
      <c r="B49" s="191"/>
      <c r="C49" s="191"/>
      <c r="D49" s="191"/>
      <c r="E49" s="191"/>
      <c r="F49" s="191"/>
      <c r="G49" s="191"/>
      <c r="H49" s="191"/>
      <c r="I49" s="191"/>
      <c r="J49" s="191"/>
      <c r="K49" s="192"/>
    </row>
    <row r="51" spans="1:12" x14ac:dyDescent="0.25">
      <c r="A51" s="281" t="s">
        <v>154</v>
      </c>
      <c r="B51" s="281"/>
      <c r="C51" s="281"/>
      <c r="D51" s="281"/>
      <c r="E51" s="281"/>
      <c r="F51" s="281"/>
      <c r="G51" s="281"/>
      <c r="H51" s="281"/>
      <c r="I51" s="281"/>
      <c r="J51" s="281"/>
      <c r="K51" s="281"/>
    </row>
    <row r="53" spans="1:12" ht="90" customHeight="1" x14ac:dyDescent="0.25">
      <c r="A53" s="259"/>
      <c r="B53" s="259"/>
      <c r="C53" s="259"/>
      <c r="D53" s="259"/>
      <c r="E53" s="259"/>
      <c r="F53" s="259"/>
      <c r="G53" s="259"/>
      <c r="H53" s="259"/>
      <c r="I53" s="259"/>
      <c r="J53" s="259"/>
      <c r="K53" s="260"/>
    </row>
    <row r="55" spans="1:12" ht="12.75" customHeight="1" x14ac:dyDescent="0.25">
      <c r="A55" s="204" t="s">
        <v>255</v>
      </c>
      <c r="B55" s="204"/>
      <c r="C55" s="204"/>
      <c r="D55" s="204"/>
      <c r="E55" s="204"/>
      <c r="F55" s="204"/>
      <c r="G55" s="204"/>
      <c r="H55" s="204"/>
      <c r="I55" s="204"/>
      <c r="J55" s="204"/>
      <c r="K55" s="204"/>
    </row>
    <row r="57" spans="1:12" ht="175.5" customHeight="1" x14ac:dyDescent="0.25">
      <c r="A57" s="205" t="s">
        <v>271</v>
      </c>
      <c r="B57" s="206"/>
      <c r="C57" s="206"/>
      <c r="D57" s="206"/>
      <c r="E57" s="206"/>
      <c r="F57" s="206"/>
      <c r="G57" s="206"/>
      <c r="H57" s="206"/>
      <c r="I57" s="206"/>
      <c r="J57" s="206"/>
      <c r="K57" s="207"/>
      <c r="L57" s="10"/>
    </row>
    <row r="59" spans="1:12" x14ac:dyDescent="0.25">
      <c r="J59" s="50" t="s">
        <v>206</v>
      </c>
      <c r="K59" s="21"/>
    </row>
  </sheetData>
  <mergeCells count="33">
    <mergeCell ref="A55:K55"/>
    <mergeCell ref="A57:K57"/>
    <mergeCell ref="A3:K3"/>
    <mergeCell ref="A4:K4"/>
    <mergeCell ref="A5:K5"/>
    <mergeCell ref="A10:K10"/>
    <mergeCell ref="A11:K11"/>
    <mergeCell ref="A13:K13"/>
    <mergeCell ref="A15:K15"/>
    <mergeCell ref="A19:K19"/>
    <mergeCell ref="A17:K17"/>
    <mergeCell ref="A21:K21"/>
    <mergeCell ref="A23:K23"/>
    <mergeCell ref="A25:K25"/>
    <mergeCell ref="A27:K27"/>
    <mergeCell ref="A29:K29"/>
    <mergeCell ref="A1:G1"/>
    <mergeCell ref="A6:K6"/>
    <mergeCell ref="A7:K7"/>
    <mergeCell ref="A8:K8"/>
    <mergeCell ref="A9:K9"/>
    <mergeCell ref="A31:K31"/>
    <mergeCell ref="A33:K33"/>
    <mergeCell ref="A35:K35"/>
    <mergeCell ref="A37:K37"/>
    <mergeCell ref="A39:K39"/>
    <mergeCell ref="A51:K51"/>
    <mergeCell ref="A53:K53"/>
    <mergeCell ref="A41:K41"/>
    <mergeCell ref="A43:K43"/>
    <mergeCell ref="A47:K47"/>
    <mergeCell ref="A49:K49"/>
    <mergeCell ref="A45:K45"/>
  </mergeCells>
  <phoneticPr fontId="5" type="noConversion"/>
  <hyperlinks>
    <hyperlink ref="H1" location="INTRODUCCIÓN!A1" display="MENÚ PRINCIPAL" xr:uid="{00000000-0004-0000-0900-000000000000}"/>
    <hyperlink ref="J1" location="'8. PLANIFICACIÓN - COMUNICACIÓN'!A1" display="FASE 8" xr:uid="{00000000-0004-0000-0900-000001000000}"/>
    <hyperlink ref="J59" location="'8. PLANIFICACIÓN - COMUNICACIÓN'!A1" display="FASE 8" xr:uid="{00000000-0004-0000-0900-000002000000}"/>
  </hyperlinks>
  <pageMargins left="0.75" right="0.75" top="1" bottom="1" header="0" footer="0"/>
  <pageSetup paperSize="9" orientation="landscape"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3"/>
  <sheetViews>
    <sheetView workbookViewId="0">
      <selection sqref="A1:G1"/>
    </sheetView>
  </sheetViews>
  <sheetFormatPr baseColWidth="10" defaultColWidth="11.44140625" defaultRowHeight="13.2" x14ac:dyDescent="0.25"/>
  <cols>
    <col min="1" max="16384" width="11.44140625" style="1"/>
  </cols>
  <sheetData>
    <row r="1" spans="1:11" ht="20.399999999999999" x14ac:dyDescent="0.25">
      <c r="A1" s="131" t="s">
        <v>102</v>
      </c>
      <c r="B1" s="131"/>
      <c r="C1" s="131"/>
      <c r="D1" s="131"/>
      <c r="E1" s="131"/>
      <c r="F1" s="131"/>
      <c r="G1" s="131"/>
      <c r="H1" s="37" t="s">
        <v>198</v>
      </c>
      <c r="I1" s="21"/>
      <c r="J1" s="37" t="s">
        <v>205</v>
      </c>
      <c r="K1" s="21"/>
    </row>
    <row r="3" spans="1:11" ht="27.75" customHeight="1" x14ac:dyDescent="0.25">
      <c r="A3" s="228" t="s">
        <v>148</v>
      </c>
      <c r="B3" s="228"/>
      <c r="C3" s="228"/>
      <c r="D3" s="228"/>
      <c r="E3" s="228"/>
      <c r="F3" s="228"/>
      <c r="G3" s="228"/>
      <c r="H3" s="228"/>
      <c r="I3" s="228"/>
      <c r="J3" s="228"/>
      <c r="K3" s="228"/>
    </row>
    <row r="4" spans="1:11" ht="13.8" thickBot="1" x14ac:dyDescent="0.3"/>
    <row r="5" spans="1:11" ht="13.8" thickBot="1" x14ac:dyDescent="0.3">
      <c r="A5" s="190" t="s">
        <v>149</v>
      </c>
      <c r="B5" s="191"/>
      <c r="C5" s="191"/>
      <c r="D5" s="191"/>
      <c r="E5" s="191"/>
      <c r="F5" s="191"/>
      <c r="G5" s="191"/>
      <c r="H5" s="191"/>
      <c r="I5" s="191"/>
      <c r="J5" s="191"/>
      <c r="K5" s="192"/>
    </row>
    <row r="7" spans="1:11" ht="90" customHeight="1" x14ac:dyDescent="0.25">
      <c r="A7" s="259"/>
      <c r="B7" s="259"/>
      <c r="C7" s="259"/>
      <c r="D7" s="259"/>
      <c r="E7" s="259"/>
      <c r="F7" s="259"/>
      <c r="G7" s="259"/>
      <c r="H7" s="259"/>
      <c r="I7" s="259"/>
      <c r="J7" s="259"/>
      <c r="K7" s="260"/>
    </row>
    <row r="8" spans="1:11" ht="13.8" thickBot="1" x14ac:dyDescent="0.3"/>
    <row r="9" spans="1:11" ht="27" customHeight="1" thickBot="1" x14ac:dyDescent="0.3">
      <c r="A9" s="190" t="s">
        <v>150</v>
      </c>
      <c r="B9" s="191"/>
      <c r="C9" s="191"/>
      <c r="D9" s="191"/>
      <c r="E9" s="191"/>
      <c r="F9" s="191"/>
      <c r="G9" s="191"/>
      <c r="H9" s="191"/>
      <c r="I9" s="191"/>
      <c r="J9" s="191"/>
      <c r="K9" s="192"/>
    </row>
    <row r="11" spans="1:11" ht="90" customHeight="1" x14ac:dyDescent="0.25">
      <c r="A11" s="259"/>
      <c r="B11" s="259"/>
      <c r="C11" s="259"/>
      <c r="D11" s="259"/>
      <c r="E11" s="259"/>
      <c r="F11" s="259"/>
      <c r="G11" s="259"/>
      <c r="H11" s="259"/>
      <c r="I11" s="259"/>
      <c r="J11" s="259"/>
      <c r="K11" s="260"/>
    </row>
    <row r="12" spans="1:11" ht="13.8" thickBot="1" x14ac:dyDescent="0.3"/>
    <row r="13" spans="1:11" ht="27" customHeight="1" thickBot="1" x14ac:dyDescent="0.3">
      <c r="A13" s="190" t="s">
        <v>151</v>
      </c>
      <c r="B13" s="191"/>
      <c r="C13" s="191"/>
      <c r="D13" s="191"/>
      <c r="E13" s="191"/>
      <c r="F13" s="191"/>
      <c r="G13" s="191"/>
      <c r="H13" s="191"/>
      <c r="I13" s="191"/>
      <c r="J13" s="191"/>
      <c r="K13" s="192"/>
    </row>
    <row r="14" spans="1:11" ht="12.75" customHeight="1" x14ac:dyDescent="0.25">
      <c r="A14" s="16"/>
      <c r="B14" s="16"/>
      <c r="C14" s="16"/>
      <c r="D14" s="16"/>
      <c r="E14" s="16"/>
      <c r="F14" s="16"/>
      <c r="G14" s="16"/>
      <c r="H14" s="16"/>
      <c r="I14" s="16"/>
      <c r="J14" s="16"/>
      <c r="K14" s="16"/>
    </row>
    <row r="15" spans="1:11" ht="156.75" customHeight="1" x14ac:dyDescent="0.25">
      <c r="A15" s="280" t="s">
        <v>152</v>
      </c>
      <c r="B15" s="280"/>
      <c r="C15" s="280"/>
      <c r="D15" s="280"/>
      <c r="E15" s="280"/>
      <c r="F15" s="280"/>
      <c r="G15" s="280"/>
      <c r="H15" s="280"/>
      <c r="I15" s="280"/>
      <c r="J15" s="280"/>
      <c r="K15" s="280"/>
    </row>
    <row r="17" spans="1:12" ht="90" customHeight="1" x14ac:dyDescent="0.25">
      <c r="A17" s="259"/>
      <c r="B17" s="259"/>
      <c r="C17" s="259"/>
      <c r="D17" s="259"/>
      <c r="E17" s="259"/>
      <c r="F17" s="259"/>
      <c r="G17" s="259"/>
      <c r="H17" s="259"/>
      <c r="I17" s="259"/>
      <c r="J17" s="259"/>
      <c r="K17" s="260"/>
    </row>
    <row r="18" spans="1:12" ht="13.8" thickBot="1" x14ac:dyDescent="0.3"/>
    <row r="19" spans="1:12" ht="27" customHeight="1" thickBot="1" x14ac:dyDescent="0.3">
      <c r="A19" s="190" t="s">
        <v>153</v>
      </c>
      <c r="B19" s="191"/>
      <c r="C19" s="191"/>
      <c r="D19" s="191"/>
      <c r="E19" s="191"/>
      <c r="F19" s="191"/>
      <c r="G19" s="191"/>
      <c r="H19" s="191"/>
      <c r="I19" s="191"/>
      <c r="J19" s="191"/>
      <c r="K19" s="192"/>
    </row>
    <row r="21" spans="1:12" ht="90" customHeight="1" x14ac:dyDescent="0.25">
      <c r="A21" s="259"/>
      <c r="B21" s="259"/>
      <c r="C21" s="259"/>
      <c r="D21" s="259"/>
      <c r="E21" s="259"/>
      <c r="F21" s="259"/>
      <c r="G21" s="259"/>
      <c r="H21" s="259"/>
      <c r="I21" s="259"/>
      <c r="J21" s="259"/>
      <c r="K21" s="260"/>
    </row>
    <row r="22" spans="1:12" ht="13.8" thickBot="1" x14ac:dyDescent="0.3"/>
    <row r="23" spans="1:12" ht="13.8" thickBot="1" x14ac:dyDescent="0.3">
      <c r="A23" s="190" t="s">
        <v>147</v>
      </c>
      <c r="B23" s="191"/>
      <c r="C23" s="191"/>
      <c r="D23" s="191"/>
      <c r="E23" s="191"/>
      <c r="F23" s="191"/>
      <c r="G23" s="191"/>
      <c r="H23" s="191"/>
      <c r="I23" s="191"/>
      <c r="J23" s="191"/>
      <c r="K23" s="192"/>
    </row>
    <row r="25" spans="1:12" x14ac:dyDescent="0.25">
      <c r="A25" s="280" t="s">
        <v>154</v>
      </c>
      <c r="B25" s="280"/>
      <c r="C25" s="280"/>
      <c r="D25" s="280"/>
      <c r="E25" s="280"/>
      <c r="F25" s="280"/>
      <c r="G25" s="280"/>
      <c r="H25" s="280"/>
      <c r="I25" s="280"/>
      <c r="J25" s="280"/>
      <c r="K25" s="280"/>
    </row>
    <row r="27" spans="1:12" ht="90" customHeight="1" x14ac:dyDescent="0.25">
      <c r="A27" s="259"/>
      <c r="B27" s="259"/>
      <c r="C27" s="259"/>
      <c r="D27" s="259"/>
      <c r="E27" s="259"/>
      <c r="F27" s="259"/>
      <c r="G27" s="259"/>
      <c r="H27" s="259"/>
      <c r="I27" s="259"/>
      <c r="J27" s="259"/>
      <c r="K27" s="260"/>
    </row>
    <row r="28" spans="1:12" x14ac:dyDescent="0.25">
      <c r="A28" s="18"/>
      <c r="B28" s="18"/>
      <c r="C28" s="18"/>
      <c r="D28" s="18"/>
      <c r="E28" s="18"/>
      <c r="F28" s="18"/>
      <c r="G28" s="18"/>
      <c r="H28" s="18"/>
      <c r="I28" s="18"/>
      <c r="J28" s="18"/>
      <c r="K28" s="18"/>
    </row>
    <row r="29" spans="1:12" ht="12.75" customHeight="1" x14ac:dyDescent="0.25">
      <c r="A29" s="204" t="s">
        <v>256</v>
      </c>
      <c r="B29" s="204"/>
      <c r="C29" s="204"/>
      <c r="D29" s="204"/>
      <c r="E29" s="204"/>
      <c r="F29" s="204"/>
      <c r="G29" s="204"/>
      <c r="H29" s="204"/>
      <c r="I29" s="204"/>
      <c r="J29" s="204"/>
      <c r="K29" s="204"/>
    </row>
    <row r="31" spans="1:12" ht="175.5" customHeight="1" x14ac:dyDescent="0.25">
      <c r="A31" s="205" t="s">
        <v>272</v>
      </c>
      <c r="B31" s="206"/>
      <c r="C31" s="206"/>
      <c r="D31" s="206"/>
      <c r="E31" s="206"/>
      <c r="F31" s="206"/>
      <c r="G31" s="206"/>
      <c r="H31" s="206"/>
      <c r="I31" s="206"/>
      <c r="J31" s="206"/>
      <c r="K31" s="207"/>
      <c r="L31" s="10"/>
    </row>
    <row r="33" spans="10:10" x14ac:dyDescent="0.25">
      <c r="J33" s="50" t="s">
        <v>205</v>
      </c>
    </row>
  </sheetData>
  <mergeCells count="16">
    <mergeCell ref="A29:K29"/>
    <mergeCell ref="A31:K31"/>
    <mergeCell ref="A3:K3"/>
    <mergeCell ref="A5:K5"/>
    <mergeCell ref="A7:K7"/>
    <mergeCell ref="A1:G1"/>
    <mergeCell ref="A9:K9"/>
    <mergeCell ref="A27:K27"/>
    <mergeCell ref="A11:K11"/>
    <mergeCell ref="A25:K25"/>
    <mergeCell ref="A13:K13"/>
    <mergeCell ref="A17:K17"/>
    <mergeCell ref="A15:K15"/>
    <mergeCell ref="A19:K19"/>
    <mergeCell ref="A21:K21"/>
    <mergeCell ref="A23:K23"/>
  </mergeCells>
  <phoneticPr fontId="5" type="noConversion"/>
  <hyperlinks>
    <hyperlink ref="H1" location="INTRODUCCIÓN!A1" display="MENÚ PRINCIPAL" xr:uid="{00000000-0004-0000-0A00-000000000000}"/>
    <hyperlink ref="J1" location="'9. PLANIFICACIÓN - DISTRIBUCIÓN'!A1" display="FASE 9" xr:uid="{00000000-0004-0000-0A00-000001000000}"/>
    <hyperlink ref="J33" location="'9. PLANIFICACIÓN - DISTRIBUCIÓN'!A1" display="FASE 9" xr:uid="{00000000-0004-0000-0A00-000002000000}"/>
  </hyperlinks>
  <pageMargins left="0.75" right="0.75" top="1" bottom="1" header="0" footer="0"/>
  <pageSetup paperSize="9"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5"/>
  <sheetViews>
    <sheetView workbookViewId="0">
      <selection sqref="A1:G1"/>
    </sheetView>
  </sheetViews>
  <sheetFormatPr baseColWidth="10" defaultColWidth="11.44140625" defaultRowHeight="13.2" x14ac:dyDescent="0.25"/>
  <cols>
    <col min="1" max="16384" width="11.44140625" style="1"/>
  </cols>
  <sheetData>
    <row r="1" spans="1:12" ht="20.399999999999999" x14ac:dyDescent="0.25">
      <c r="A1" s="131" t="s">
        <v>103</v>
      </c>
      <c r="B1" s="131"/>
      <c r="C1" s="131"/>
      <c r="D1" s="131"/>
      <c r="E1" s="131"/>
      <c r="F1" s="131"/>
      <c r="G1" s="131"/>
      <c r="H1" s="37" t="s">
        <v>198</v>
      </c>
      <c r="I1" s="21"/>
      <c r="J1" s="37" t="s">
        <v>204</v>
      </c>
      <c r="K1" s="21"/>
    </row>
    <row r="3" spans="1:12" ht="42.75" customHeight="1" x14ac:dyDescent="0.25">
      <c r="A3" s="228" t="s">
        <v>155</v>
      </c>
      <c r="B3" s="228"/>
      <c r="C3" s="228"/>
      <c r="D3" s="228"/>
      <c r="E3" s="228"/>
      <c r="F3" s="228"/>
      <c r="G3" s="228"/>
      <c r="H3" s="228"/>
      <c r="I3" s="228"/>
      <c r="J3" s="228"/>
      <c r="K3" s="228"/>
    </row>
    <row r="4" spans="1:12" ht="13.8" thickBot="1" x14ac:dyDescent="0.3"/>
    <row r="5" spans="1:12" ht="27" customHeight="1" thickBot="1" x14ac:dyDescent="0.3">
      <c r="A5" s="190" t="s">
        <v>156</v>
      </c>
      <c r="B5" s="191"/>
      <c r="C5" s="191"/>
      <c r="D5" s="191"/>
      <c r="E5" s="191"/>
      <c r="F5" s="191"/>
      <c r="G5" s="191"/>
      <c r="H5" s="191"/>
      <c r="I5" s="191"/>
      <c r="J5" s="191"/>
      <c r="K5" s="192"/>
    </row>
    <row r="7" spans="1:12" ht="12.75" customHeight="1" x14ac:dyDescent="0.25">
      <c r="A7" s="228" t="s">
        <v>157</v>
      </c>
      <c r="B7" s="228"/>
      <c r="C7" s="228"/>
      <c r="D7" s="228"/>
      <c r="E7" s="228"/>
      <c r="F7" s="228"/>
      <c r="G7" s="228"/>
      <c r="H7" s="228"/>
      <c r="I7" s="228"/>
      <c r="J7" s="228"/>
      <c r="K7" s="228"/>
    </row>
    <row r="9" spans="1:12" ht="90" customHeight="1" x14ac:dyDescent="0.25">
      <c r="A9" s="259"/>
      <c r="B9" s="259"/>
      <c r="C9" s="259"/>
      <c r="D9" s="259"/>
      <c r="E9" s="259"/>
      <c r="F9" s="259"/>
      <c r="G9" s="259"/>
      <c r="H9" s="259"/>
      <c r="I9" s="259"/>
      <c r="J9" s="259"/>
      <c r="K9" s="260"/>
    </row>
    <row r="11" spans="1:12" ht="12.75" customHeight="1" x14ac:dyDescent="0.25">
      <c r="A11" s="204" t="s">
        <v>257</v>
      </c>
      <c r="B11" s="204"/>
      <c r="C11" s="204"/>
      <c r="D11" s="204"/>
      <c r="E11" s="204"/>
      <c r="F11" s="204"/>
      <c r="G11" s="204"/>
      <c r="H11" s="204"/>
      <c r="I11" s="204"/>
      <c r="J11" s="204"/>
      <c r="K11" s="204"/>
    </row>
    <row r="13" spans="1:12" ht="175.5" customHeight="1" x14ac:dyDescent="0.25">
      <c r="A13" s="205" t="s">
        <v>273</v>
      </c>
      <c r="B13" s="206"/>
      <c r="C13" s="206"/>
      <c r="D13" s="206"/>
      <c r="E13" s="206"/>
      <c r="F13" s="206"/>
      <c r="G13" s="206"/>
      <c r="H13" s="206"/>
      <c r="I13" s="206"/>
      <c r="J13" s="206"/>
      <c r="K13" s="207"/>
      <c r="L13" s="10"/>
    </row>
    <row r="15" spans="1:12" x14ac:dyDescent="0.25">
      <c r="J15" s="50" t="s">
        <v>204</v>
      </c>
      <c r="K15" s="21"/>
    </row>
  </sheetData>
  <mergeCells count="7">
    <mergeCell ref="A11:K11"/>
    <mergeCell ref="A13:K13"/>
    <mergeCell ref="A1:G1"/>
    <mergeCell ref="A9:K9"/>
    <mergeCell ref="A3:K3"/>
    <mergeCell ref="A5:K5"/>
    <mergeCell ref="A7:K7"/>
  </mergeCells>
  <phoneticPr fontId="5" type="noConversion"/>
  <hyperlinks>
    <hyperlink ref="H1" location="INTRODUCCIÓN!A1" display="MENÚ PRINCIPAL" xr:uid="{00000000-0004-0000-0B00-000000000000}"/>
    <hyperlink ref="J1" location="'10. PLANIFIC - PUESTA EN MARCHA'!A1" display="FASE 10" xr:uid="{00000000-0004-0000-0B00-000001000000}"/>
    <hyperlink ref="J15" location="'10. PLANIFIC - PUESTA EN MARCHA'!A1" display="FASE 10" xr:uid="{00000000-0004-0000-0B00-000002000000}"/>
  </hyperlinks>
  <pageMargins left="0.75" right="0.75" top="1" bottom="1" header="0" footer="0"/>
  <pageSetup paperSize="9" orientation="landscape"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0"/>
  <sheetViews>
    <sheetView workbookViewId="0">
      <selection sqref="A1:G1"/>
    </sheetView>
  </sheetViews>
  <sheetFormatPr baseColWidth="10" defaultColWidth="11.44140625" defaultRowHeight="13.2" x14ac:dyDescent="0.25"/>
  <cols>
    <col min="1" max="16384" width="11.44140625" style="1"/>
  </cols>
  <sheetData>
    <row r="1" spans="1:11" ht="20.399999999999999" x14ac:dyDescent="0.25">
      <c r="A1" s="131" t="s">
        <v>104</v>
      </c>
      <c r="B1" s="131"/>
      <c r="C1" s="131"/>
      <c r="D1" s="131"/>
      <c r="E1" s="131"/>
      <c r="F1" s="131"/>
      <c r="G1" s="131"/>
      <c r="H1" s="37" t="s">
        <v>198</v>
      </c>
      <c r="I1" s="21"/>
      <c r="J1" s="37" t="s">
        <v>207</v>
      </c>
      <c r="K1" s="21"/>
    </row>
    <row r="2" spans="1:11" x14ac:dyDescent="0.25">
      <c r="A2" s="88"/>
      <c r="B2" s="88"/>
      <c r="C2" s="88"/>
      <c r="D2" s="88"/>
      <c r="E2" s="88"/>
      <c r="F2" s="88"/>
      <c r="G2" s="88"/>
      <c r="H2" s="38"/>
      <c r="I2" s="21"/>
      <c r="J2" s="38"/>
      <c r="K2" s="21"/>
    </row>
    <row r="3" spans="1:11" ht="13.8" thickBot="1" x14ac:dyDescent="0.3"/>
    <row r="4" spans="1:11" ht="13.8" thickBot="1" x14ac:dyDescent="0.3">
      <c r="A4" s="190" t="s">
        <v>158</v>
      </c>
      <c r="B4" s="191"/>
      <c r="C4" s="191"/>
      <c r="D4" s="191"/>
      <c r="E4" s="191"/>
      <c r="F4" s="191"/>
      <c r="G4" s="191"/>
      <c r="H4" s="191"/>
      <c r="I4" s="191"/>
      <c r="J4" s="191"/>
      <c r="K4" s="192"/>
    </row>
    <row r="6" spans="1:11" ht="90" customHeight="1" x14ac:dyDescent="0.25">
      <c r="A6" s="259"/>
      <c r="B6" s="259"/>
      <c r="C6" s="259"/>
      <c r="D6" s="259"/>
      <c r="E6" s="259"/>
      <c r="F6" s="259"/>
      <c r="G6" s="259"/>
      <c r="H6" s="259"/>
      <c r="I6" s="259"/>
      <c r="J6" s="259"/>
      <c r="K6" s="260"/>
    </row>
    <row r="7" spans="1:11" ht="13.8" thickBot="1" x14ac:dyDescent="0.3"/>
    <row r="8" spans="1:11" ht="27" customHeight="1" thickBot="1" x14ac:dyDescent="0.3">
      <c r="A8" s="190" t="s">
        <v>159</v>
      </c>
      <c r="B8" s="191"/>
      <c r="C8" s="191"/>
      <c r="D8" s="191"/>
      <c r="E8" s="191"/>
      <c r="F8" s="191"/>
      <c r="G8" s="191"/>
      <c r="H8" s="191"/>
      <c r="I8" s="191"/>
      <c r="J8" s="191"/>
      <c r="K8" s="192"/>
    </row>
    <row r="10" spans="1:11" ht="27" customHeight="1" x14ac:dyDescent="0.25">
      <c r="A10" s="228" t="s">
        <v>160</v>
      </c>
      <c r="B10" s="228"/>
      <c r="C10" s="228"/>
      <c r="D10" s="228"/>
      <c r="E10" s="228"/>
      <c r="F10" s="228"/>
      <c r="G10" s="228"/>
      <c r="H10" s="228"/>
      <c r="I10" s="228"/>
      <c r="J10" s="228"/>
      <c r="K10" s="228"/>
    </row>
    <row r="12" spans="1:11" ht="90" customHeight="1" x14ac:dyDescent="0.25">
      <c r="A12" s="259"/>
      <c r="B12" s="259"/>
      <c r="C12" s="259"/>
      <c r="D12" s="259"/>
      <c r="E12" s="259"/>
      <c r="F12" s="259"/>
      <c r="G12" s="259"/>
      <c r="H12" s="259"/>
      <c r="I12" s="259"/>
      <c r="J12" s="259"/>
      <c r="K12" s="260"/>
    </row>
    <row r="13" spans="1:11" ht="13.8" thickBot="1" x14ac:dyDescent="0.3"/>
    <row r="14" spans="1:11" ht="27.75" customHeight="1" thickBot="1" x14ac:dyDescent="0.3">
      <c r="A14" s="190" t="s">
        <v>161</v>
      </c>
      <c r="B14" s="191"/>
      <c r="C14" s="191"/>
      <c r="D14" s="191"/>
      <c r="E14" s="191"/>
      <c r="F14" s="191"/>
      <c r="G14" s="191"/>
      <c r="H14" s="191"/>
      <c r="I14" s="191"/>
      <c r="J14" s="191"/>
      <c r="K14" s="192"/>
    </row>
    <row r="16" spans="1:11" ht="41.25" customHeight="1" x14ac:dyDescent="0.25">
      <c r="A16" s="228" t="s">
        <v>162</v>
      </c>
      <c r="B16" s="228"/>
      <c r="C16" s="228"/>
      <c r="D16" s="228"/>
      <c r="E16" s="228"/>
      <c r="F16" s="228"/>
      <c r="G16" s="228"/>
      <c r="H16" s="228"/>
      <c r="I16" s="228"/>
      <c r="J16" s="228"/>
      <c r="K16" s="228"/>
    </row>
    <row r="18" spans="1:12" ht="27" customHeight="1" x14ac:dyDescent="0.25">
      <c r="A18" s="228" t="s">
        <v>163</v>
      </c>
      <c r="B18" s="228"/>
      <c r="C18" s="228"/>
      <c r="D18" s="228"/>
      <c r="E18" s="228"/>
      <c r="F18" s="228"/>
      <c r="G18" s="228"/>
      <c r="H18" s="228"/>
      <c r="I18" s="228"/>
      <c r="J18" s="228"/>
      <c r="K18" s="228"/>
    </row>
    <row r="20" spans="1:12" ht="12.75" customHeight="1" x14ac:dyDescent="0.25">
      <c r="A20" s="228" t="s">
        <v>165</v>
      </c>
      <c r="B20" s="228"/>
      <c r="C20" s="228"/>
      <c r="D20" s="228"/>
      <c r="E20" s="228"/>
      <c r="F20" s="228"/>
      <c r="G20" s="228"/>
      <c r="H20" s="228"/>
      <c r="I20" s="228"/>
      <c r="J20" s="228"/>
      <c r="K20" s="228"/>
    </row>
    <row r="21" spans="1:12" x14ac:dyDescent="0.25">
      <c r="A21" s="13"/>
      <c r="B21" s="13"/>
      <c r="C21" s="13"/>
      <c r="D21" s="13"/>
      <c r="E21" s="13"/>
      <c r="F21" s="13"/>
      <c r="G21" s="13"/>
      <c r="H21" s="13"/>
      <c r="I21" s="13"/>
      <c r="J21" s="13"/>
      <c r="K21" s="13"/>
    </row>
    <row r="22" spans="1:12" s="27" customFormat="1" x14ac:dyDescent="0.25">
      <c r="A22" s="285" t="s">
        <v>164</v>
      </c>
      <c r="B22" s="285"/>
      <c r="C22" s="32" t="s">
        <v>166</v>
      </c>
      <c r="D22" s="32" t="s">
        <v>167</v>
      </c>
      <c r="E22" s="32" t="s">
        <v>168</v>
      </c>
      <c r="F22" s="32" t="s">
        <v>169</v>
      </c>
      <c r="G22" s="32" t="s">
        <v>170</v>
      </c>
      <c r="H22" s="32" t="s">
        <v>171</v>
      </c>
      <c r="I22" s="32" t="s">
        <v>172</v>
      </c>
      <c r="J22" s="32" t="s">
        <v>173</v>
      </c>
      <c r="K22" s="29" t="s">
        <v>174</v>
      </c>
      <c r="L22" s="28"/>
    </row>
    <row r="23" spans="1:12" x14ac:dyDescent="0.25">
      <c r="A23" s="285"/>
      <c r="B23" s="297"/>
      <c r="C23" s="33"/>
      <c r="D23" s="33"/>
      <c r="E23" s="33"/>
      <c r="F23" s="33"/>
      <c r="G23" s="33"/>
      <c r="H23" s="33"/>
      <c r="I23" s="33"/>
      <c r="J23" s="33"/>
      <c r="K23" s="31"/>
    </row>
    <row r="24" spans="1:12" x14ac:dyDescent="0.25">
      <c r="A24" s="285"/>
      <c r="B24" s="297"/>
      <c r="C24" s="33"/>
      <c r="D24" s="33"/>
      <c r="E24" s="33"/>
      <c r="F24" s="33"/>
      <c r="G24" s="33"/>
      <c r="H24" s="33"/>
      <c r="I24" s="33"/>
      <c r="J24" s="33"/>
      <c r="K24" s="31"/>
    </row>
    <row r="25" spans="1:12" x14ac:dyDescent="0.25">
      <c r="A25" s="285"/>
      <c r="B25" s="297"/>
      <c r="C25" s="33"/>
      <c r="D25" s="33"/>
      <c r="E25" s="33"/>
      <c r="F25" s="33"/>
      <c r="G25" s="33"/>
      <c r="H25" s="33"/>
      <c r="I25" s="33"/>
      <c r="J25" s="33"/>
      <c r="K25" s="31"/>
    </row>
    <row r="26" spans="1:12" x14ac:dyDescent="0.25">
      <c r="A26" s="285"/>
      <c r="B26" s="297"/>
      <c r="C26" s="33"/>
      <c r="D26" s="33"/>
      <c r="E26" s="33"/>
      <c r="F26" s="33"/>
      <c r="G26" s="33"/>
      <c r="H26" s="33"/>
      <c r="I26" s="33"/>
      <c r="J26" s="33"/>
      <c r="K26" s="31"/>
    </row>
    <row r="27" spans="1:12" x14ac:dyDescent="0.25">
      <c r="A27" s="285"/>
      <c r="B27" s="297"/>
      <c r="C27" s="33"/>
      <c r="D27" s="33"/>
      <c r="E27" s="33"/>
      <c r="F27" s="33"/>
      <c r="G27" s="33"/>
      <c r="H27" s="33"/>
      <c r="I27" s="33"/>
      <c r="J27" s="33"/>
      <c r="K27" s="31"/>
    </row>
    <row r="28" spans="1:12" x14ac:dyDescent="0.25">
      <c r="A28" s="285"/>
      <c r="B28" s="297"/>
      <c r="C28" s="34"/>
      <c r="D28" s="34"/>
      <c r="E28" s="33"/>
      <c r="F28" s="34"/>
      <c r="G28" s="33"/>
      <c r="H28" s="33"/>
      <c r="I28" s="33"/>
      <c r="J28" s="34"/>
      <c r="K28" s="14"/>
    </row>
    <row r="29" spans="1:12" x14ac:dyDescent="0.25">
      <c r="A29" s="285"/>
      <c r="B29" s="297"/>
      <c r="C29" s="33"/>
      <c r="D29" s="33"/>
      <c r="E29" s="33"/>
      <c r="F29" s="33"/>
      <c r="G29" s="33"/>
      <c r="H29" s="33"/>
      <c r="I29" s="33"/>
      <c r="J29" s="33"/>
      <c r="K29" s="31"/>
    </row>
    <row r="30" spans="1:12" x14ac:dyDescent="0.25">
      <c r="A30" s="285"/>
      <c r="B30" s="297"/>
      <c r="C30" s="35"/>
      <c r="D30" s="35"/>
      <c r="E30" s="35"/>
      <c r="F30" s="33"/>
      <c r="G30" s="33"/>
      <c r="H30" s="33"/>
      <c r="I30" s="33"/>
      <c r="J30" s="33"/>
      <c r="K30" s="31"/>
    </row>
    <row r="31" spans="1:12" x14ac:dyDescent="0.25">
      <c r="A31" s="285"/>
      <c r="B31" s="297"/>
      <c r="C31" s="34"/>
      <c r="D31" s="34"/>
      <c r="E31" s="34"/>
      <c r="F31" s="34"/>
      <c r="G31" s="34"/>
      <c r="H31" s="34"/>
      <c r="I31" s="34"/>
      <c r="J31" s="34"/>
      <c r="K31" s="14"/>
    </row>
    <row r="32" spans="1:12" x14ac:dyDescent="0.25">
      <c r="A32" s="285"/>
      <c r="B32" s="297"/>
      <c r="C32" s="33"/>
      <c r="D32" s="33"/>
      <c r="E32" s="33"/>
      <c r="F32" s="33"/>
      <c r="G32" s="33"/>
      <c r="H32" s="33"/>
      <c r="I32" s="33"/>
      <c r="J32" s="33"/>
      <c r="K32" s="31"/>
    </row>
    <row r="33" spans="1:12" x14ac:dyDescent="0.25">
      <c r="A33" s="285"/>
      <c r="B33" s="297"/>
      <c r="C33" s="33"/>
      <c r="D33" s="33"/>
      <c r="E33" s="33"/>
      <c r="F33" s="33"/>
      <c r="G33" s="33"/>
      <c r="H33" s="33"/>
      <c r="I33" s="33"/>
      <c r="J33" s="33"/>
      <c r="K33" s="31"/>
    </row>
    <row r="34" spans="1:12" x14ac:dyDescent="0.25">
      <c r="A34" s="285"/>
      <c r="B34" s="297"/>
      <c r="C34" s="35"/>
      <c r="D34" s="35"/>
      <c r="E34" s="35"/>
      <c r="F34" s="35"/>
      <c r="G34" s="33"/>
      <c r="H34" s="33"/>
      <c r="I34" s="33"/>
      <c r="J34" s="33"/>
      <c r="K34" s="31"/>
    </row>
    <row r="35" spans="1:12" x14ac:dyDescent="0.25">
      <c r="A35" s="285"/>
      <c r="B35" s="297"/>
      <c r="C35" s="35"/>
      <c r="D35" s="35"/>
      <c r="E35" s="35"/>
      <c r="F35" s="35"/>
      <c r="G35" s="35"/>
      <c r="H35" s="35"/>
      <c r="I35" s="35"/>
      <c r="J35" s="35"/>
      <c r="K35" s="30"/>
    </row>
    <row r="36" spans="1:12" ht="13.8" thickBot="1" x14ac:dyDescent="0.3"/>
    <row r="37" spans="1:12" ht="13.8" thickBot="1" x14ac:dyDescent="0.3">
      <c r="A37" s="292" t="s">
        <v>176</v>
      </c>
      <c r="B37" s="293"/>
      <c r="C37" s="293"/>
      <c r="D37" s="293"/>
      <c r="E37" s="293"/>
      <c r="F37" s="293"/>
      <c r="G37" s="293"/>
      <c r="H37" s="293"/>
      <c r="I37" s="293"/>
      <c r="J37" s="293"/>
      <c r="K37" s="294"/>
    </row>
    <row r="39" spans="1:12" ht="41.25" customHeight="1" x14ac:dyDescent="0.25">
      <c r="A39" s="228" t="s">
        <v>175</v>
      </c>
      <c r="B39" s="228"/>
      <c r="C39" s="228"/>
      <c r="D39" s="228"/>
      <c r="E39" s="228"/>
      <c r="F39" s="228"/>
      <c r="G39" s="228"/>
      <c r="H39" s="228"/>
      <c r="I39" s="228"/>
      <c r="J39" s="228"/>
      <c r="K39" s="228"/>
    </row>
    <row r="41" spans="1:12" x14ac:dyDescent="0.25">
      <c r="A41" s="295" t="s">
        <v>223</v>
      </c>
      <c r="B41" s="295"/>
      <c r="C41" s="295"/>
      <c r="D41" s="295"/>
      <c r="E41" s="295"/>
      <c r="F41" s="295"/>
      <c r="G41" s="295"/>
      <c r="H41" s="295"/>
      <c r="I41" s="295"/>
      <c r="J41" s="295"/>
      <c r="K41" s="295"/>
    </row>
    <row r="43" spans="1:12" ht="52.5" customHeight="1" x14ac:dyDescent="0.25">
      <c r="A43" s="228" t="s">
        <v>224</v>
      </c>
      <c r="B43" s="228"/>
      <c r="C43" s="228"/>
      <c r="D43" s="228"/>
      <c r="E43" s="228"/>
      <c r="F43" s="228"/>
      <c r="G43" s="228"/>
      <c r="H43" s="228"/>
      <c r="I43" s="228"/>
      <c r="J43" s="228"/>
      <c r="K43" s="228"/>
    </row>
    <row r="45" spans="1:12" ht="12.75" customHeight="1" x14ac:dyDescent="0.25">
      <c r="A45" s="296" t="s">
        <v>3</v>
      </c>
      <c r="B45" s="296"/>
      <c r="C45" s="296"/>
      <c r="D45" s="296"/>
      <c r="E45" s="296"/>
      <c r="F45" s="296"/>
      <c r="G45" s="296"/>
      <c r="H45" s="296"/>
      <c r="I45" s="296"/>
      <c r="J45" s="296"/>
      <c r="K45" s="296"/>
    </row>
    <row r="46" spans="1:12" x14ac:dyDescent="0.25">
      <c r="B46" s="13"/>
      <c r="C46" s="13"/>
      <c r="D46" s="13"/>
      <c r="E46" s="13"/>
      <c r="F46" s="13"/>
      <c r="G46" s="13"/>
      <c r="H46" s="13"/>
      <c r="I46" s="13"/>
      <c r="J46" s="13"/>
    </row>
    <row r="47" spans="1:12" x14ac:dyDescent="0.25">
      <c r="A47" s="288" t="s">
        <v>225</v>
      </c>
      <c r="B47" s="284" t="s">
        <v>378</v>
      </c>
      <c r="C47" s="285"/>
      <c r="D47" s="285"/>
      <c r="E47" s="286" t="s">
        <v>379</v>
      </c>
      <c r="F47" s="287"/>
      <c r="G47" s="287"/>
      <c r="H47" s="286" t="s">
        <v>380</v>
      </c>
      <c r="I47" s="287"/>
      <c r="J47" s="287"/>
      <c r="K47" s="290" t="s">
        <v>234</v>
      </c>
      <c r="L47" s="10"/>
    </row>
    <row r="48" spans="1:12" x14ac:dyDescent="0.25">
      <c r="A48" s="289"/>
      <c r="B48" s="44" t="s">
        <v>228</v>
      </c>
      <c r="C48" s="42" t="s">
        <v>226</v>
      </c>
      <c r="D48" s="40" t="s">
        <v>227</v>
      </c>
      <c r="E48" s="44" t="s">
        <v>228</v>
      </c>
      <c r="F48" s="43" t="s">
        <v>226</v>
      </c>
      <c r="G48" s="40" t="s">
        <v>227</v>
      </c>
      <c r="H48" s="44" t="s">
        <v>228</v>
      </c>
      <c r="I48" s="42" t="s">
        <v>226</v>
      </c>
      <c r="J48" s="40" t="s">
        <v>227</v>
      </c>
      <c r="K48" s="291"/>
      <c r="L48" s="10"/>
    </row>
    <row r="49" spans="1:11" x14ac:dyDescent="0.25">
      <c r="A49" s="24"/>
      <c r="K49" s="24"/>
    </row>
    <row r="50" spans="1:11" ht="26.4" x14ac:dyDescent="0.25">
      <c r="A50" s="45" t="s">
        <v>229</v>
      </c>
      <c r="D50" s="120" t="s">
        <v>375</v>
      </c>
      <c r="E50" s="120"/>
      <c r="F50" s="120"/>
      <c r="G50" s="120" t="s">
        <v>376</v>
      </c>
      <c r="H50" s="120"/>
      <c r="I50" s="120"/>
      <c r="J50" s="120" t="s">
        <v>377</v>
      </c>
    </row>
    <row r="51" spans="1:11" x14ac:dyDescent="0.25">
      <c r="A51" s="1" t="s">
        <v>230</v>
      </c>
      <c r="B51" s="27">
        <v>500</v>
      </c>
      <c r="C51" s="27">
        <v>20</v>
      </c>
      <c r="D51" s="27">
        <f>B51*C51</f>
        <v>10000</v>
      </c>
      <c r="E51" s="27">
        <v>470</v>
      </c>
      <c r="F51" s="27">
        <v>21</v>
      </c>
      <c r="G51" s="27">
        <f>E51*F51</f>
        <v>9870</v>
      </c>
      <c r="H51" s="27">
        <v>30</v>
      </c>
      <c r="I51" s="27">
        <v>-1</v>
      </c>
      <c r="J51" s="27">
        <v>130</v>
      </c>
      <c r="K51" s="27">
        <f>100*(D51-G51)/D51</f>
        <v>1.3</v>
      </c>
    </row>
    <row r="52" spans="1:11" x14ac:dyDescent="0.25">
      <c r="A52" s="1" t="s">
        <v>231</v>
      </c>
      <c r="B52" s="27">
        <v>600</v>
      </c>
      <c r="C52" s="27">
        <v>25</v>
      </c>
      <c r="D52" s="27">
        <f>B52*C52</f>
        <v>15000</v>
      </c>
      <c r="E52" s="27">
        <v>800</v>
      </c>
      <c r="F52" s="27">
        <v>20</v>
      </c>
      <c r="G52" s="27">
        <f>E52*F52</f>
        <v>16000</v>
      </c>
      <c r="H52" s="27">
        <v>-200</v>
      </c>
      <c r="I52" s="27">
        <v>5</v>
      </c>
      <c r="J52" s="27">
        <v>-1000</v>
      </c>
      <c r="K52" s="46">
        <f>100*(D52-G52)/D52</f>
        <v>-6.666666666666667</v>
      </c>
    </row>
    <row r="53" spans="1:11" x14ac:dyDescent="0.25">
      <c r="A53" s="1" t="s">
        <v>232</v>
      </c>
      <c r="B53" s="27">
        <f>SUM(B51:B52)</f>
        <v>1100</v>
      </c>
      <c r="C53" s="27"/>
      <c r="D53" s="27">
        <f>SUM(D51:D52)</f>
        <v>25000</v>
      </c>
      <c r="E53" s="27">
        <f>SUM(E51:E52)</f>
        <v>1270</v>
      </c>
      <c r="F53" s="27"/>
      <c r="G53" s="27">
        <f>SUM(G51:G52)</f>
        <v>25870</v>
      </c>
      <c r="H53" s="27">
        <f>SUM(H51:H52)</f>
        <v>-170</v>
      </c>
      <c r="I53" s="27"/>
      <c r="J53" s="27">
        <f>SUM(J51:J52)</f>
        <v>-870</v>
      </c>
      <c r="K53" s="46">
        <f>SUM(K51:K52)</f>
        <v>-5.3666666666666671</v>
      </c>
    </row>
    <row r="54" spans="1:11" x14ac:dyDescent="0.25">
      <c r="B54" s="27"/>
      <c r="C54" s="27"/>
      <c r="D54" s="27"/>
      <c r="E54" s="27"/>
      <c r="F54" s="27"/>
      <c r="G54" s="27"/>
      <c r="H54" s="27"/>
      <c r="I54" s="27"/>
      <c r="J54" s="27"/>
      <c r="K54" s="27"/>
    </row>
    <row r="55" spans="1:11" ht="26.4" x14ac:dyDescent="0.25">
      <c r="A55" s="45" t="s">
        <v>233</v>
      </c>
      <c r="B55" s="27"/>
      <c r="C55" s="27"/>
      <c r="D55" s="120" t="s">
        <v>375</v>
      </c>
      <c r="E55" s="121"/>
      <c r="F55" s="121"/>
      <c r="G55" s="120" t="s">
        <v>376</v>
      </c>
      <c r="H55" s="121"/>
      <c r="I55" s="121"/>
      <c r="J55" s="120" t="s">
        <v>377</v>
      </c>
      <c r="K55" s="27"/>
    </row>
    <row r="56" spans="1:11" x14ac:dyDescent="0.25">
      <c r="A56" s="1" t="s">
        <v>230</v>
      </c>
      <c r="B56" s="27">
        <v>500</v>
      </c>
      <c r="C56" s="27">
        <v>10</v>
      </c>
      <c r="D56" s="27">
        <f>B56*C56</f>
        <v>5000</v>
      </c>
      <c r="E56" s="27">
        <v>470</v>
      </c>
      <c r="F56" s="27">
        <v>18</v>
      </c>
      <c r="G56" s="27">
        <f>E56*F56</f>
        <v>8460</v>
      </c>
      <c r="H56" s="27">
        <v>30</v>
      </c>
      <c r="I56" s="27">
        <v>-8</v>
      </c>
      <c r="J56" s="27">
        <v>-3460</v>
      </c>
      <c r="K56" s="27">
        <f>100*(D56-G56)/D56</f>
        <v>-69.2</v>
      </c>
    </row>
    <row r="57" spans="1:11" x14ac:dyDescent="0.25">
      <c r="A57" s="1" t="s">
        <v>231</v>
      </c>
      <c r="B57" s="27">
        <v>600</v>
      </c>
      <c r="C57" s="27">
        <v>14</v>
      </c>
      <c r="D57" s="27">
        <f>B57*C57</f>
        <v>8400</v>
      </c>
      <c r="E57" s="27">
        <v>800</v>
      </c>
      <c r="F57" s="27">
        <v>12</v>
      </c>
      <c r="G57" s="27">
        <f>E57*F57</f>
        <v>9600</v>
      </c>
      <c r="H57" s="27">
        <v>-200</v>
      </c>
      <c r="I57" s="27">
        <v>2</v>
      </c>
      <c r="J57" s="27">
        <v>-1200</v>
      </c>
      <c r="K57" s="46">
        <f>100*(D57-G57)/D57</f>
        <v>-14.285714285714286</v>
      </c>
    </row>
    <row r="58" spans="1:11" x14ac:dyDescent="0.25">
      <c r="A58" s="1" t="s">
        <v>232</v>
      </c>
      <c r="B58" s="27">
        <f>SUM(B56:B57)</f>
        <v>1100</v>
      </c>
      <c r="C58" s="27"/>
      <c r="D58" s="27">
        <f>SUM(D56:D57)</f>
        <v>13400</v>
      </c>
      <c r="E58" s="27">
        <f>SUM(E56:E57)</f>
        <v>1270</v>
      </c>
      <c r="F58" s="27"/>
      <c r="G58" s="27">
        <f>SUM(G56:G57)</f>
        <v>18060</v>
      </c>
      <c r="H58" s="27">
        <f>SUM(H56:H57)</f>
        <v>-170</v>
      </c>
      <c r="I58" s="27"/>
      <c r="J58" s="27">
        <f>SUM(J56:J57)</f>
        <v>-4660</v>
      </c>
      <c r="K58" s="46">
        <f>SUM(K56:K57)</f>
        <v>-83.485714285714295</v>
      </c>
    </row>
    <row r="59" spans="1:11" x14ac:dyDescent="0.25">
      <c r="B59" s="27"/>
      <c r="C59" s="27"/>
      <c r="D59" s="27"/>
      <c r="E59" s="27"/>
      <c r="F59" s="27"/>
      <c r="G59" s="27"/>
      <c r="H59" s="27"/>
      <c r="I59" s="27"/>
      <c r="J59" s="27"/>
      <c r="K59" s="46"/>
    </row>
    <row r="60" spans="1:11" x14ac:dyDescent="0.25">
      <c r="B60" s="27"/>
      <c r="C60" s="27"/>
      <c r="D60" s="27"/>
      <c r="E60" s="27"/>
      <c r="F60" s="27"/>
      <c r="G60" s="27"/>
      <c r="H60" s="27"/>
      <c r="I60" s="27"/>
      <c r="J60" s="27"/>
      <c r="K60" s="46"/>
    </row>
    <row r="61" spans="1:11" x14ac:dyDescent="0.25">
      <c r="B61" s="27"/>
      <c r="C61" s="27"/>
      <c r="D61" s="27"/>
      <c r="E61" s="27"/>
      <c r="F61" s="27"/>
      <c r="G61" s="27"/>
      <c r="H61" s="27"/>
      <c r="I61" s="27"/>
      <c r="J61" s="27"/>
      <c r="K61" s="46"/>
    </row>
    <row r="62" spans="1:11" x14ac:dyDescent="0.25">
      <c r="B62" s="27"/>
      <c r="C62" s="27"/>
      <c r="D62" s="27"/>
      <c r="E62" s="27"/>
      <c r="F62" s="27"/>
      <c r="G62" s="27"/>
      <c r="H62" s="27"/>
      <c r="I62" s="27"/>
      <c r="J62" s="27"/>
      <c r="K62" s="46"/>
    </row>
    <row r="63" spans="1:11" x14ac:dyDescent="0.25">
      <c r="B63" s="27"/>
      <c r="C63" s="27"/>
      <c r="D63" s="27"/>
      <c r="E63" s="27"/>
      <c r="F63" s="27"/>
      <c r="G63" s="27"/>
      <c r="H63" s="27"/>
      <c r="I63" s="27"/>
      <c r="J63" s="27"/>
      <c r="K63" s="46"/>
    </row>
    <row r="64" spans="1:11" x14ac:dyDescent="0.25">
      <c r="B64" s="27"/>
      <c r="C64" s="27"/>
      <c r="D64" s="27"/>
      <c r="E64" s="27"/>
      <c r="F64" s="27"/>
      <c r="G64" s="27"/>
      <c r="H64" s="27"/>
      <c r="I64" s="27"/>
      <c r="J64" s="27"/>
      <c r="K64" s="46"/>
    </row>
    <row r="65" spans="1:11" x14ac:dyDescent="0.25">
      <c r="B65" s="27"/>
      <c r="C65" s="27"/>
      <c r="D65" s="27"/>
      <c r="E65" s="27"/>
      <c r="F65" s="27"/>
      <c r="G65" s="27"/>
      <c r="H65" s="27"/>
      <c r="I65" s="27"/>
      <c r="J65" s="27"/>
      <c r="K65" s="46"/>
    </row>
    <row r="66" spans="1:11" x14ac:dyDescent="0.25">
      <c r="B66" s="27"/>
      <c r="C66" s="27"/>
      <c r="D66" s="27"/>
      <c r="E66" s="27"/>
      <c r="F66" s="27"/>
      <c r="G66" s="27"/>
      <c r="H66" s="27"/>
      <c r="I66" s="27"/>
      <c r="J66" s="27"/>
      <c r="K66" s="46"/>
    </row>
    <row r="67" spans="1:11" x14ac:dyDescent="0.25">
      <c r="B67" s="27"/>
      <c r="C67" s="27"/>
      <c r="D67" s="27"/>
      <c r="E67" s="27"/>
      <c r="F67" s="27"/>
      <c r="G67" s="27"/>
      <c r="H67" s="27"/>
      <c r="I67" s="27"/>
      <c r="J67" s="27"/>
      <c r="K67" s="46"/>
    </row>
    <row r="68" spans="1:11" x14ac:dyDescent="0.25">
      <c r="B68" s="27"/>
      <c r="C68" s="27"/>
      <c r="D68" s="27"/>
      <c r="E68" s="27"/>
      <c r="F68" s="27"/>
      <c r="G68" s="27"/>
      <c r="H68" s="27"/>
      <c r="I68" s="27"/>
      <c r="J68" s="27"/>
      <c r="K68" s="46"/>
    </row>
    <row r="69" spans="1:11" x14ac:dyDescent="0.25">
      <c r="B69" s="27"/>
      <c r="C69" s="27"/>
      <c r="D69" s="27"/>
      <c r="E69" s="27"/>
      <c r="F69" s="27"/>
      <c r="G69" s="27"/>
      <c r="H69" s="27"/>
      <c r="I69" s="27"/>
      <c r="J69" s="27"/>
      <c r="K69" s="46"/>
    </row>
    <row r="70" spans="1:11" x14ac:dyDescent="0.25">
      <c r="B70" s="27"/>
      <c r="C70" s="27"/>
      <c r="D70" s="27"/>
      <c r="E70" s="27"/>
      <c r="F70" s="27"/>
      <c r="G70" s="27"/>
      <c r="H70" s="27"/>
      <c r="I70" s="27"/>
      <c r="J70" s="27"/>
      <c r="K70" s="46"/>
    </row>
    <row r="71" spans="1:11" x14ac:dyDescent="0.25">
      <c r="B71" s="27"/>
      <c r="C71" s="27"/>
      <c r="D71" s="27"/>
      <c r="E71" s="27"/>
      <c r="F71" s="27"/>
      <c r="G71" s="27"/>
      <c r="H71" s="27"/>
      <c r="I71" s="27"/>
      <c r="J71" s="27"/>
      <c r="K71" s="46"/>
    </row>
    <row r="72" spans="1:11" x14ac:dyDescent="0.25">
      <c r="B72" s="27"/>
      <c r="C72" s="27"/>
      <c r="D72" s="27"/>
      <c r="E72" s="27"/>
      <c r="F72" s="27"/>
      <c r="G72" s="27"/>
      <c r="H72" s="27"/>
      <c r="I72" s="27"/>
      <c r="J72" s="27"/>
      <c r="K72" s="46"/>
    </row>
    <row r="73" spans="1:11" x14ac:dyDescent="0.25">
      <c r="B73" s="27"/>
      <c r="C73" s="27"/>
      <c r="D73" s="27"/>
      <c r="E73" s="27"/>
      <c r="F73" s="27"/>
      <c r="G73" s="27"/>
      <c r="H73" s="27"/>
      <c r="I73" s="27"/>
      <c r="J73" s="27"/>
      <c r="K73" s="46"/>
    </row>
    <row r="74" spans="1:11" x14ac:dyDescent="0.25">
      <c r="B74" s="27"/>
      <c r="C74" s="27"/>
      <c r="D74" s="27"/>
      <c r="E74" s="27"/>
      <c r="F74" s="27"/>
      <c r="G74" s="27"/>
      <c r="H74" s="27"/>
      <c r="I74" s="27"/>
      <c r="J74" s="27"/>
      <c r="K74" s="46"/>
    </row>
    <row r="76" spans="1:11" x14ac:dyDescent="0.25">
      <c r="A76" s="295" t="s">
        <v>278</v>
      </c>
      <c r="B76" s="295"/>
      <c r="C76" s="295"/>
      <c r="D76" s="295"/>
      <c r="E76" s="295"/>
      <c r="F76" s="295"/>
      <c r="G76" s="295"/>
      <c r="H76" s="295"/>
      <c r="I76" s="295"/>
      <c r="J76" s="295"/>
      <c r="K76" s="295"/>
    </row>
    <row r="78" spans="1:11" ht="70.5" customHeight="1" x14ac:dyDescent="0.25">
      <c r="A78" s="189" t="s">
        <v>279</v>
      </c>
      <c r="B78" s="228"/>
      <c r="C78" s="228"/>
      <c r="D78" s="228"/>
      <c r="E78" s="228"/>
      <c r="F78" s="228"/>
      <c r="G78" s="228"/>
      <c r="H78" s="228"/>
      <c r="I78" s="228"/>
      <c r="J78" s="228"/>
      <c r="K78" s="228"/>
    </row>
    <row r="79" spans="1:11" ht="12.75" customHeight="1" x14ac:dyDescent="0.25">
      <c r="A79" s="64"/>
      <c r="B79" s="64"/>
      <c r="C79" s="64"/>
      <c r="D79" s="64"/>
      <c r="E79" s="64"/>
      <c r="F79" s="64"/>
      <c r="G79" s="64"/>
      <c r="H79" s="64"/>
      <c r="I79" s="64"/>
      <c r="J79" s="64"/>
      <c r="K79" s="64"/>
    </row>
    <row r="80" spans="1:11" ht="12.75" customHeight="1" x14ac:dyDescent="0.25">
      <c r="A80" s="298" t="s">
        <v>65</v>
      </c>
      <c r="B80" s="299"/>
      <c r="C80" s="300"/>
      <c r="D80" s="301" t="s">
        <v>281</v>
      </c>
      <c r="E80" s="302"/>
      <c r="F80" s="302"/>
      <c r="G80" s="303"/>
      <c r="H80" s="304" t="s">
        <v>280</v>
      </c>
      <c r="I80" s="298"/>
      <c r="J80" s="305"/>
      <c r="K80" s="298"/>
    </row>
    <row r="81" spans="1:12" ht="12.75" customHeight="1" x14ac:dyDescent="0.25">
      <c r="A81" s="67" t="s">
        <v>66</v>
      </c>
      <c r="B81" s="309"/>
      <c r="C81" s="310"/>
      <c r="D81" s="309"/>
      <c r="E81" s="317"/>
      <c r="F81" s="317"/>
      <c r="G81" s="310"/>
      <c r="H81" s="319"/>
      <c r="I81" s="320"/>
      <c r="J81" s="320"/>
      <c r="K81" s="321"/>
    </row>
    <row r="82" spans="1:12" ht="30" customHeight="1" x14ac:dyDescent="0.25">
      <c r="A82" s="68" t="s">
        <v>67</v>
      </c>
      <c r="B82" s="311"/>
      <c r="C82" s="312"/>
      <c r="D82" s="311"/>
      <c r="E82" s="318"/>
      <c r="F82" s="318"/>
      <c r="G82" s="312"/>
      <c r="H82" s="322"/>
      <c r="I82" s="323"/>
      <c r="J82" s="323"/>
      <c r="K82" s="324"/>
    </row>
    <row r="83" spans="1:12" ht="12.75" customHeight="1" x14ac:dyDescent="0.25">
      <c r="A83" s="69" t="s">
        <v>68</v>
      </c>
      <c r="B83" s="313"/>
      <c r="C83" s="314"/>
      <c r="D83" s="306"/>
      <c r="E83" s="307"/>
      <c r="F83" s="307"/>
      <c r="G83" s="308"/>
      <c r="H83" s="306"/>
      <c r="I83" s="307"/>
      <c r="J83" s="307"/>
      <c r="K83" s="308"/>
    </row>
    <row r="84" spans="1:12" ht="12.75" customHeight="1" x14ac:dyDescent="0.25">
      <c r="A84" s="315" t="s">
        <v>282</v>
      </c>
      <c r="B84" s="316"/>
      <c r="C84" s="316"/>
      <c r="D84" s="316"/>
      <c r="E84" s="316"/>
      <c r="F84" s="316"/>
      <c r="G84" s="316"/>
      <c r="H84" s="316"/>
      <c r="I84" s="316"/>
      <c r="J84" s="316"/>
      <c r="K84" s="316"/>
    </row>
    <row r="85" spans="1:12" ht="12.75" customHeight="1" x14ac:dyDescent="0.25">
      <c r="A85" s="64"/>
      <c r="B85" s="64"/>
      <c r="C85" s="64"/>
      <c r="D85" s="64"/>
      <c r="E85" s="64"/>
      <c r="F85" s="64"/>
      <c r="G85" s="64"/>
      <c r="H85" s="64"/>
      <c r="I85" s="64"/>
      <c r="J85" s="64"/>
      <c r="K85" s="64"/>
    </row>
    <row r="86" spans="1:12" ht="12.75" customHeight="1" x14ac:dyDescent="0.25">
      <c r="A86" s="204" t="s">
        <v>258</v>
      </c>
      <c r="B86" s="204"/>
      <c r="C86" s="204"/>
      <c r="D86" s="204"/>
      <c r="E86" s="204"/>
      <c r="F86" s="204"/>
      <c r="G86" s="204"/>
      <c r="H86" s="204"/>
      <c r="I86" s="204"/>
      <c r="J86" s="204"/>
      <c r="K86" s="204"/>
    </row>
    <row r="87" spans="1:12" s="53" customFormat="1" ht="12.75" customHeight="1" x14ac:dyDescent="0.25">
      <c r="A87" s="62"/>
      <c r="B87" s="62"/>
      <c r="C87" s="62"/>
      <c r="D87" s="62"/>
      <c r="E87" s="62"/>
      <c r="F87" s="62"/>
      <c r="G87" s="62"/>
      <c r="H87" s="62"/>
      <c r="I87" s="62"/>
      <c r="J87" s="62"/>
      <c r="K87" s="62"/>
    </row>
    <row r="88" spans="1:12" ht="175.5" customHeight="1" x14ac:dyDescent="0.25">
      <c r="A88" s="205" t="s">
        <v>277</v>
      </c>
      <c r="B88" s="206"/>
      <c r="C88" s="206"/>
      <c r="D88" s="206"/>
      <c r="E88" s="206"/>
      <c r="F88" s="206"/>
      <c r="G88" s="206"/>
      <c r="H88" s="206"/>
      <c r="I88" s="206"/>
      <c r="J88" s="206"/>
      <c r="K88" s="207"/>
      <c r="L88" s="10"/>
    </row>
    <row r="90" spans="1:12" x14ac:dyDescent="0.25">
      <c r="J90" s="50" t="s">
        <v>207</v>
      </c>
    </row>
  </sheetData>
  <mergeCells count="51">
    <mergeCell ref="H83:K83"/>
    <mergeCell ref="B81:C81"/>
    <mergeCell ref="B82:C82"/>
    <mergeCell ref="B83:C83"/>
    <mergeCell ref="A84:K84"/>
    <mergeCell ref="D81:G81"/>
    <mergeCell ref="D82:G82"/>
    <mergeCell ref="D83:G83"/>
    <mergeCell ref="H81:K81"/>
    <mergeCell ref="H82:K82"/>
    <mergeCell ref="A76:K76"/>
    <mergeCell ref="A78:K78"/>
    <mergeCell ref="A80:C80"/>
    <mergeCell ref="D80:G80"/>
    <mergeCell ref="H80:K80"/>
    <mergeCell ref="A86:K86"/>
    <mergeCell ref="A88:K88"/>
    <mergeCell ref="A4:K4"/>
    <mergeCell ref="A6:K6"/>
    <mergeCell ref="A8:K8"/>
    <mergeCell ref="A18:K18"/>
    <mergeCell ref="A20:K20"/>
    <mergeCell ref="A22:B22"/>
    <mergeCell ref="A23:B23"/>
    <mergeCell ref="A24:B24"/>
    <mergeCell ref="A25:B25"/>
    <mergeCell ref="A26:B26"/>
    <mergeCell ref="A27:B27"/>
    <mergeCell ref="A28:B28"/>
    <mergeCell ref="A29:B29"/>
    <mergeCell ref="A30:B30"/>
    <mergeCell ref="A1:G1"/>
    <mergeCell ref="A10:K10"/>
    <mergeCell ref="A12:K12"/>
    <mergeCell ref="A14:K14"/>
    <mergeCell ref="A16:K16"/>
    <mergeCell ref="A31:B31"/>
    <mergeCell ref="A32:B32"/>
    <mergeCell ref="A33:B33"/>
    <mergeCell ref="A34:B34"/>
    <mergeCell ref="A35:B35"/>
    <mergeCell ref="A37:K37"/>
    <mergeCell ref="A39:K39"/>
    <mergeCell ref="A41:K41"/>
    <mergeCell ref="A43:K43"/>
    <mergeCell ref="A45:K45"/>
    <mergeCell ref="B47:D47"/>
    <mergeCell ref="E47:G47"/>
    <mergeCell ref="H47:J47"/>
    <mergeCell ref="A47:A48"/>
    <mergeCell ref="K47:K48"/>
  </mergeCells>
  <phoneticPr fontId="5" type="noConversion"/>
  <hyperlinks>
    <hyperlink ref="H1" location="INTRODUCCIÓN!A1" display="MENÚ PRINCIPAL" xr:uid="{00000000-0004-0000-0C00-000000000000}"/>
    <hyperlink ref="J1" location="'11. RESULTADOS PREVISIONALES'!A1" display="FASE 11" xr:uid="{00000000-0004-0000-0C00-000001000000}"/>
    <hyperlink ref="J90" location="'11. RESULTADOS PREVISIONALES'!A1" display="FASE 11" xr:uid="{00000000-0004-0000-0C00-000002000000}"/>
  </hyperlinks>
  <pageMargins left="0.75" right="0.75" top="1" bottom="1" header="0" footer="0"/>
  <pageSetup paperSize="9" orientation="landscape"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0"/>
  <sheetViews>
    <sheetView workbookViewId="0">
      <selection sqref="A1:G1"/>
    </sheetView>
  </sheetViews>
  <sheetFormatPr baseColWidth="10" defaultColWidth="11.44140625" defaultRowHeight="13.2" x14ac:dyDescent="0.25"/>
  <cols>
    <col min="1" max="6" width="11.44140625" style="1"/>
    <col min="7" max="7" width="13" style="1" bestFit="1" customWidth="1"/>
    <col min="8" max="16384" width="11.44140625" style="1"/>
  </cols>
  <sheetData>
    <row r="1" spans="1:11" ht="40.799999999999997" x14ac:dyDescent="0.25">
      <c r="A1" s="131" t="s">
        <v>177</v>
      </c>
      <c r="B1" s="131"/>
      <c r="C1" s="131"/>
      <c r="D1" s="131"/>
      <c r="E1" s="131"/>
      <c r="F1" s="131"/>
      <c r="G1" s="131"/>
      <c r="H1" s="74" t="s">
        <v>283</v>
      </c>
      <c r="I1" s="21"/>
      <c r="J1" s="37" t="s">
        <v>198</v>
      </c>
      <c r="K1" s="21"/>
    </row>
    <row r="2" spans="1:11" ht="13.8" thickBot="1" x14ac:dyDescent="0.3"/>
    <row r="3" spans="1:11" ht="13.8" thickBot="1" x14ac:dyDescent="0.3">
      <c r="A3" s="190" t="s">
        <v>178</v>
      </c>
      <c r="B3" s="191"/>
      <c r="C3" s="191"/>
      <c r="D3" s="191"/>
      <c r="E3" s="191"/>
      <c r="F3" s="191"/>
      <c r="G3" s="191"/>
      <c r="H3" s="191"/>
      <c r="I3" s="191"/>
      <c r="J3" s="191"/>
      <c r="K3" s="192"/>
    </row>
    <row r="5" spans="1:11" ht="93.75" customHeight="1" x14ac:dyDescent="0.25">
      <c r="A5" s="228" t="s">
        <v>344</v>
      </c>
      <c r="B5" s="228"/>
      <c r="C5" s="228"/>
      <c r="D5" s="228"/>
      <c r="E5" s="228"/>
      <c r="F5" s="228"/>
      <c r="G5" s="228"/>
      <c r="H5" s="228"/>
      <c r="I5" s="228"/>
      <c r="J5" s="228"/>
      <c r="K5" s="228"/>
    </row>
    <row r="6" spans="1:11" ht="24" customHeight="1" x14ac:dyDescent="0.25">
      <c r="A6" s="228" t="s">
        <v>345</v>
      </c>
      <c r="B6" s="228"/>
      <c r="C6" s="156" t="s">
        <v>346</v>
      </c>
      <c r="D6" s="156"/>
      <c r="E6" s="106" t="s">
        <v>347</v>
      </c>
      <c r="F6" s="106" t="s">
        <v>356</v>
      </c>
      <c r="G6" s="106" t="s">
        <v>357</v>
      </c>
      <c r="H6" s="64"/>
      <c r="I6" s="64"/>
      <c r="J6" s="64"/>
      <c r="K6" s="64"/>
    </row>
    <row r="7" spans="1:11" ht="12.75" customHeight="1" x14ac:dyDescent="0.25">
      <c r="A7" s="64"/>
      <c r="B7" s="64"/>
      <c r="C7" s="155" t="s">
        <v>230</v>
      </c>
      <c r="D7" s="155"/>
      <c r="E7" s="105">
        <f>'3. PLANIFICACIÓN - OBJETIVOS'!C24</f>
        <v>2100</v>
      </c>
      <c r="F7" s="105">
        <f>'3. PLANIFICACIÓN - OBJETIVOS'!D24</f>
        <v>10</v>
      </c>
      <c r="G7" s="107">
        <f>E7*F7</f>
        <v>21000</v>
      </c>
      <c r="H7" s="64"/>
      <c r="I7" s="64"/>
      <c r="J7" s="64"/>
      <c r="K7" s="64"/>
    </row>
    <row r="8" spans="1:11" ht="12.75" customHeight="1" x14ac:dyDescent="0.25">
      <c r="A8" s="64"/>
      <c r="B8" s="64"/>
      <c r="C8" s="155" t="s">
        <v>231</v>
      </c>
      <c r="D8" s="155"/>
      <c r="E8" s="105">
        <f>'3. PLANIFICACIÓN - OBJETIVOS'!C25</f>
        <v>1725</v>
      </c>
      <c r="F8" s="105">
        <f>'3. PLANIFICACIÓN - OBJETIVOS'!D25</f>
        <v>20</v>
      </c>
      <c r="G8" s="107">
        <f t="shared" ref="G8:G16" si="0">E8*F8</f>
        <v>34500</v>
      </c>
      <c r="H8" s="64"/>
      <c r="I8" s="64"/>
      <c r="J8" s="64"/>
      <c r="K8" s="64"/>
    </row>
    <row r="9" spans="1:11" ht="12.75" customHeight="1" x14ac:dyDescent="0.25">
      <c r="A9" s="64"/>
      <c r="B9" s="64"/>
      <c r="C9" s="155" t="s">
        <v>348</v>
      </c>
      <c r="D9" s="155"/>
      <c r="E9" s="105">
        <f>'3. PLANIFICACIÓN - OBJETIVOS'!C26</f>
        <v>1502</v>
      </c>
      <c r="F9" s="105">
        <f>'3. PLANIFICACIÓN - OBJETIVOS'!D26</f>
        <v>25</v>
      </c>
      <c r="G9" s="107">
        <f t="shared" si="0"/>
        <v>37550</v>
      </c>
      <c r="H9" s="64"/>
      <c r="I9" s="64"/>
      <c r="J9" s="64"/>
      <c r="K9" s="64"/>
    </row>
    <row r="10" spans="1:11" ht="12.75" customHeight="1" x14ac:dyDescent="0.25">
      <c r="A10" s="64"/>
      <c r="B10" s="64"/>
      <c r="C10" s="155" t="s">
        <v>349</v>
      </c>
      <c r="D10" s="155"/>
      <c r="E10" s="105">
        <f>'3. PLANIFICACIÓN - OBJETIVOS'!C27</f>
        <v>120</v>
      </c>
      <c r="F10" s="105">
        <f>'3. PLANIFICACIÓN - OBJETIVOS'!D27</f>
        <v>15</v>
      </c>
      <c r="G10" s="107">
        <f t="shared" si="0"/>
        <v>1800</v>
      </c>
      <c r="H10" s="64"/>
      <c r="I10" s="64"/>
      <c r="J10" s="64"/>
      <c r="K10" s="64"/>
    </row>
    <row r="11" spans="1:11" ht="12.75" customHeight="1" x14ac:dyDescent="0.25">
      <c r="A11" s="64"/>
      <c r="B11" s="64"/>
      <c r="C11" s="155" t="s">
        <v>350</v>
      </c>
      <c r="D11" s="155"/>
      <c r="E11" s="105">
        <f>'3. PLANIFICACIÓN - OBJETIVOS'!C28</f>
        <v>2400</v>
      </c>
      <c r="F11" s="105">
        <f>'3. PLANIFICACIÓN - OBJETIVOS'!D28</f>
        <v>22</v>
      </c>
      <c r="G11" s="107">
        <f t="shared" si="0"/>
        <v>52800</v>
      </c>
      <c r="H11" s="64"/>
      <c r="I11" s="64"/>
      <c r="J11" s="64"/>
      <c r="K11" s="64"/>
    </row>
    <row r="12" spans="1:11" ht="12.75" customHeight="1" x14ac:dyDescent="0.25">
      <c r="A12" s="64"/>
      <c r="B12" s="64"/>
      <c r="C12" s="155" t="s">
        <v>351</v>
      </c>
      <c r="D12" s="155"/>
      <c r="E12" s="105">
        <f>'3. PLANIFICACIÓN - OBJETIVOS'!C29</f>
        <v>300</v>
      </c>
      <c r="F12" s="105">
        <f>'3. PLANIFICACIÓN - OBJETIVOS'!D29</f>
        <v>30</v>
      </c>
      <c r="G12" s="107">
        <f t="shared" si="0"/>
        <v>9000</v>
      </c>
      <c r="H12" s="64"/>
      <c r="I12" s="64"/>
      <c r="J12" s="64"/>
      <c r="K12" s="64"/>
    </row>
    <row r="13" spans="1:11" ht="12.75" customHeight="1" x14ac:dyDescent="0.25">
      <c r="A13" s="64"/>
      <c r="B13" s="64"/>
      <c r="C13" s="155" t="s">
        <v>352</v>
      </c>
      <c r="D13" s="155"/>
      <c r="E13" s="105">
        <f>'3. PLANIFICACIÓN - OBJETIVOS'!C30</f>
        <v>360</v>
      </c>
      <c r="F13" s="105">
        <f>'3. PLANIFICACIÓN - OBJETIVOS'!D30</f>
        <v>35</v>
      </c>
      <c r="G13" s="107">
        <f t="shared" si="0"/>
        <v>12600</v>
      </c>
      <c r="H13" s="64"/>
      <c r="I13" s="64"/>
      <c r="J13" s="64"/>
      <c r="K13" s="64"/>
    </row>
    <row r="14" spans="1:11" ht="12.75" customHeight="1" x14ac:dyDescent="0.25">
      <c r="A14" s="64"/>
      <c r="B14" s="64"/>
      <c r="C14" s="155" t="s">
        <v>353</v>
      </c>
      <c r="D14" s="155"/>
      <c r="E14" s="105">
        <f>'3. PLANIFICACIÓN - OBJETIVOS'!C31</f>
        <v>180</v>
      </c>
      <c r="F14" s="105">
        <f>'3. PLANIFICACIÓN - OBJETIVOS'!D31</f>
        <v>30</v>
      </c>
      <c r="G14" s="107">
        <f t="shared" si="0"/>
        <v>5400</v>
      </c>
      <c r="H14" s="64"/>
      <c r="I14" s="64"/>
      <c r="J14" s="64"/>
      <c r="K14" s="64"/>
    </row>
    <row r="15" spans="1:11" ht="12.75" customHeight="1" x14ac:dyDescent="0.25">
      <c r="A15" s="64"/>
      <c r="B15" s="64"/>
      <c r="C15" s="155" t="s">
        <v>354</v>
      </c>
      <c r="D15" s="155"/>
      <c r="E15" s="105">
        <f>'3. PLANIFICACIÓN - OBJETIVOS'!C32</f>
        <v>120</v>
      </c>
      <c r="F15" s="105">
        <f>'3. PLANIFICACIÓN - OBJETIVOS'!D32</f>
        <v>35</v>
      </c>
      <c r="G15" s="107">
        <f t="shared" si="0"/>
        <v>4200</v>
      </c>
      <c r="H15" s="64"/>
      <c r="I15" s="64"/>
      <c r="J15" s="64"/>
      <c r="K15" s="64"/>
    </row>
    <row r="16" spans="1:11" ht="12.75" customHeight="1" x14ac:dyDescent="0.25">
      <c r="A16" s="64"/>
      <c r="B16" s="64"/>
      <c r="C16" s="155" t="s">
        <v>355</v>
      </c>
      <c r="D16" s="155"/>
      <c r="E16" s="105">
        <f>'3. PLANIFICACIÓN - OBJETIVOS'!C33</f>
        <v>60</v>
      </c>
      <c r="F16" s="105">
        <f>'3. PLANIFICACIÓN - OBJETIVOS'!D33</f>
        <v>30</v>
      </c>
      <c r="G16" s="107">
        <f t="shared" si="0"/>
        <v>1800</v>
      </c>
      <c r="H16" s="64"/>
      <c r="I16" s="64"/>
      <c r="J16" s="64"/>
      <c r="K16" s="64"/>
    </row>
    <row r="17" spans="1:11" ht="12.75" customHeight="1" x14ac:dyDescent="0.25">
      <c r="A17" s="64"/>
      <c r="B17" s="64"/>
      <c r="C17" s="156" t="s">
        <v>358</v>
      </c>
      <c r="D17" s="156"/>
      <c r="E17" s="156"/>
      <c r="F17" s="156"/>
      <c r="G17" s="108">
        <f>SUM(G7:G16)</f>
        <v>180650</v>
      </c>
      <c r="H17" s="64"/>
      <c r="I17" s="64"/>
      <c r="J17" s="64"/>
      <c r="K17" s="64"/>
    </row>
    <row r="18" spans="1:11" ht="12.75" customHeight="1" x14ac:dyDescent="0.25">
      <c r="A18" s="64"/>
      <c r="B18" s="64"/>
      <c r="C18" s="64"/>
      <c r="D18" s="64"/>
      <c r="E18" s="64"/>
      <c r="F18" s="64"/>
      <c r="G18" s="64"/>
      <c r="H18" s="64"/>
      <c r="I18" s="64"/>
      <c r="J18" s="64"/>
      <c r="K18" s="64"/>
    </row>
    <row r="19" spans="1:11" ht="141" customHeight="1" x14ac:dyDescent="0.25">
      <c r="A19" s="228" t="s">
        <v>359</v>
      </c>
      <c r="B19" s="228"/>
      <c r="C19" s="228"/>
      <c r="D19" s="228"/>
      <c r="E19" s="228"/>
      <c r="F19" s="228"/>
      <c r="G19" s="228"/>
      <c r="H19" s="228"/>
      <c r="I19" s="228"/>
      <c r="J19" s="228"/>
      <c r="K19" s="228"/>
    </row>
    <row r="20" spans="1:11" ht="16.5" customHeight="1" x14ac:dyDescent="0.25">
      <c r="A20" s="41"/>
      <c r="B20" s="296" t="s">
        <v>2</v>
      </c>
      <c r="C20" s="296"/>
      <c r="D20" s="296"/>
      <c r="E20" s="296"/>
      <c r="F20" s="296"/>
      <c r="G20" s="296"/>
      <c r="H20" s="296"/>
      <c r="I20" s="41"/>
      <c r="J20" s="41"/>
      <c r="K20" s="41"/>
    </row>
    <row r="21" spans="1:11" ht="12.75" customHeight="1" x14ac:dyDescent="0.25">
      <c r="A21" s="41"/>
      <c r="B21" s="48"/>
      <c r="C21" s="48"/>
      <c r="D21" s="48"/>
      <c r="E21" s="48"/>
      <c r="F21" s="48"/>
      <c r="G21" s="48"/>
      <c r="H21" s="48"/>
      <c r="I21" s="41"/>
      <c r="J21" s="41"/>
      <c r="K21" s="41"/>
    </row>
    <row r="22" spans="1:11" ht="12.75" customHeight="1" x14ac:dyDescent="0.25">
      <c r="A22" s="49"/>
      <c r="B22" s="148" t="s">
        <v>4</v>
      </c>
      <c r="C22" s="149"/>
      <c r="D22" s="150"/>
      <c r="E22" s="119"/>
      <c r="F22" s="117"/>
      <c r="G22" s="117">
        <f>G17</f>
        <v>180650</v>
      </c>
      <c r="H22" s="118"/>
      <c r="I22" s="41"/>
      <c r="J22" s="41"/>
      <c r="K22" s="41"/>
    </row>
    <row r="23" spans="1:11" ht="24.75" customHeight="1" x14ac:dyDescent="0.25">
      <c r="A23" s="49"/>
      <c r="B23" s="151" t="s">
        <v>240</v>
      </c>
      <c r="C23" s="152"/>
      <c r="D23" s="153"/>
      <c r="E23" s="119"/>
      <c r="F23" s="117"/>
      <c r="G23" s="117">
        <v>30000</v>
      </c>
      <c r="H23" s="118"/>
      <c r="I23" s="41"/>
      <c r="J23" s="41"/>
      <c r="K23" s="41"/>
    </row>
    <row r="24" spans="1:11" ht="12.75" customHeight="1" x14ac:dyDescent="0.25">
      <c r="A24" s="49"/>
      <c r="B24" s="148" t="s">
        <v>5</v>
      </c>
      <c r="C24" s="149"/>
      <c r="D24" s="150"/>
      <c r="E24" s="119"/>
      <c r="F24" s="117"/>
      <c r="G24" s="117">
        <f>G22-G23</f>
        <v>150650</v>
      </c>
      <c r="H24" s="118"/>
      <c r="I24" s="41"/>
      <c r="J24" s="41"/>
      <c r="K24" s="41"/>
    </row>
    <row r="25" spans="1:11" ht="12.75" customHeight="1" x14ac:dyDescent="0.25">
      <c r="A25" s="49"/>
      <c r="B25" s="151" t="s">
        <v>241</v>
      </c>
      <c r="C25" s="152"/>
      <c r="D25" s="153"/>
      <c r="E25" s="119"/>
      <c r="F25" s="117"/>
      <c r="G25" s="117">
        <v>25000</v>
      </c>
      <c r="H25" s="118"/>
      <c r="I25" s="41"/>
      <c r="J25" s="41"/>
      <c r="K25" s="41"/>
    </row>
    <row r="26" spans="1:11" ht="27" customHeight="1" x14ac:dyDescent="0.25">
      <c r="A26" s="49"/>
      <c r="B26" s="148" t="s">
        <v>6</v>
      </c>
      <c r="C26" s="149"/>
      <c r="D26" s="150"/>
      <c r="E26" s="119"/>
      <c r="F26" s="117"/>
      <c r="G26" s="117">
        <f>G24-G25</f>
        <v>125650</v>
      </c>
      <c r="H26" s="118"/>
      <c r="I26" s="41"/>
      <c r="J26" s="41"/>
      <c r="K26" s="41"/>
    </row>
    <row r="27" spans="1:11" ht="16.5" customHeight="1" x14ac:dyDescent="0.25">
      <c r="A27" s="49"/>
      <c r="B27" s="151" t="s">
        <v>242</v>
      </c>
      <c r="C27" s="152"/>
      <c r="D27" s="153"/>
      <c r="E27" s="119"/>
      <c r="F27" s="117"/>
      <c r="G27" s="117">
        <v>100000</v>
      </c>
      <c r="H27" s="118"/>
      <c r="I27" s="41"/>
      <c r="J27" s="41"/>
      <c r="K27" s="41"/>
    </row>
    <row r="28" spans="1:11" ht="24" customHeight="1" x14ac:dyDescent="0.25">
      <c r="A28" s="49"/>
      <c r="B28" s="151" t="s">
        <v>243</v>
      </c>
      <c r="C28" s="152"/>
      <c r="D28" s="153"/>
      <c r="E28" s="119"/>
      <c r="F28" s="117"/>
      <c r="G28" s="117">
        <v>25000</v>
      </c>
      <c r="H28" s="118"/>
      <c r="I28" s="41"/>
      <c r="J28" s="41"/>
      <c r="K28" s="41"/>
    </row>
    <row r="29" spans="1:11" ht="27" customHeight="1" x14ac:dyDescent="0.25">
      <c r="A29" s="49"/>
      <c r="B29" s="151" t="s">
        <v>8</v>
      </c>
      <c r="C29" s="152"/>
      <c r="D29" s="153"/>
      <c r="E29" s="119"/>
      <c r="F29" s="117"/>
      <c r="G29" s="117">
        <v>1200</v>
      </c>
      <c r="H29" s="118"/>
      <c r="I29" s="41"/>
      <c r="J29" s="41"/>
      <c r="K29" s="41"/>
    </row>
    <row r="30" spans="1:11" ht="39.75" customHeight="1" x14ac:dyDescent="0.25">
      <c r="A30" s="41"/>
      <c r="B30" s="148" t="s">
        <v>7</v>
      </c>
      <c r="C30" s="149"/>
      <c r="D30" s="150"/>
      <c r="E30" s="119"/>
      <c r="F30" s="117"/>
      <c r="G30" s="117">
        <f>G26-G27-G28-G29</f>
        <v>-550</v>
      </c>
      <c r="H30" s="118"/>
      <c r="I30" s="41"/>
      <c r="J30" s="41"/>
      <c r="K30" s="41"/>
    </row>
    <row r="31" spans="1:11" ht="27.75" customHeight="1" x14ac:dyDescent="0.25">
      <c r="A31" s="49"/>
      <c r="B31" s="151" t="s">
        <v>14</v>
      </c>
      <c r="C31" s="152"/>
      <c r="D31" s="153"/>
      <c r="E31" s="119"/>
      <c r="F31" s="117"/>
      <c r="G31" s="117">
        <v>1500</v>
      </c>
      <c r="H31" s="118"/>
      <c r="I31" s="41"/>
      <c r="J31" s="41"/>
      <c r="K31" s="41"/>
    </row>
    <row r="32" spans="1:11" ht="25.5" customHeight="1" x14ac:dyDescent="0.25">
      <c r="A32" s="49"/>
      <c r="B32" s="167" t="s">
        <v>9</v>
      </c>
      <c r="C32" s="149"/>
      <c r="D32" s="150"/>
      <c r="E32" s="119"/>
      <c r="F32" s="117"/>
      <c r="G32" s="117">
        <f>G30+G31</f>
        <v>950</v>
      </c>
      <c r="H32" s="118"/>
      <c r="I32" s="41"/>
      <c r="J32" s="41"/>
      <c r="K32" s="41"/>
    </row>
    <row r="33" spans="1:11" ht="12.75" customHeight="1" x14ac:dyDescent="0.25">
      <c r="A33" s="49"/>
      <c r="B33" s="151" t="s">
        <v>244</v>
      </c>
      <c r="C33" s="152"/>
      <c r="D33" s="153"/>
      <c r="E33" s="119"/>
      <c r="F33" s="117"/>
      <c r="G33" s="117">
        <f>G32*0.3</f>
        <v>285</v>
      </c>
      <c r="H33" s="118"/>
      <c r="I33" s="41"/>
      <c r="J33" s="41"/>
      <c r="K33" s="41"/>
    </row>
    <row r="34" spans="1:11" ht="29.25" customHeight="1" x14ac:dyDescent="0.25">
      <c r="A34" s="49"/>
      <c r="B34" s="167" t="s">
        <v>10</v>
      </c>
      <c r="C34" s="149"/>
      <c r="D34" s="150"/>
      <c r="E34" s="119"/>
      <c r="F34" s="117"/>
      <c r="G34" s="117">
        <f>G32-G33</f>
        <v>665</v>
      </c>
      <c r="H34" s="118"/>
      <c r="I34" s="41"/>
      <c r="J34" s="41"/>
      <c r="K34" s="41"/>
    </row>
    <row r="35" spans="1:11" ht="12.75" customHeight="1" x14ac:dyDescent="0.25">
      <c r="A35" s="49"/>
      <c r="B35" s="151" t="s">
        <v>245</v>
      </c>
      <c r="C35" s="152"/>
      <c r="D35" s="153"/>
      <c r="E35" s="119"/>
      <c r="F35" s="117"/>
      <c r="G35" s="117">
        <v>0</v>
      </c>
      <c r="H35" s="118"/>
      <c r="I35" s="41"/>
      <c r="J35" s="41"/>
      <c r="K35" s="41"/>
    </row>
    <row r="36" spans="1:11" ht="27.75" customHeight="1" x14ac:dyDescent="0.25">
      <c r="A36" s="49"/>
      <c r="B36" s="167" t="s">
        <v>11</v>
      </c>
      <c r="C36" s="149"/>
      <c r="D36" s="150"/>
      <c r="E36" s="119"/>
      <c r="F36" s="117"/>
      <c r="G36" s="117">
        <f>G34-G35</f>
        <v>665</v>
      </c>
      <c r="H36" s="118"/>
      <c r="I36" s="41"/>
      <c r="J36" s="41"/>
      <c r="K36" s="41"/>
    </row>
    <row r="37" spans="1:11" ht="24.75" customHeight="1" x14ac:dyDescent="0.25">
      <c r="A37" s="49"/>
      <c r="B37" s="151" t="s">
        <v>246</v>
      </c>
      <c r="C37" s="152"/>
      <c r="D37" s="153"/>
      <c r="E37" s="119"/>
      <c r="F37" s="117"/>
      <c r="G37" s="117">
        <v>10000</v>
      </c>
      <c r="H37" s="118"/>
      <c r="I37" s="41"/>
      <c r="J37" s="41"/>
      <c r="K37" s="41"/>
    </row>
    <row r="38" spans="1:11" ht="27" customHeight="1" x14ac:dyDescent="0.25">
      <c r="A38" s="49"/>
      <c r="B38" s="164" t="s">
        <v>12</v>
      </c>
      <c r="C38" s="165"/>
      <c r="D38" s="166"/>
      <c r="E38" s="119"/>
      <c r="F38" s="117"/>
      <c r="G38" s="117">
        <f>G36+G37</f>
        <v>10665</v>
      </c>
      <c r="H38" s="118"/>
      <c r="I38" s="41"/>
      <c r="J38" s="41"/>
      <c r="K38" s="41"/>
    </row>
    <row r="39" spans="1:11" ht="12.75" customHeight="1" x14ac:dyDescent="0.25">
      <c r="A39" s="41"/>
      <c r="B39" s="47"/>
      <c r="C39" s="47"/>
      <c r="D39" s="41"/>
      <c r="E39" s="41"/>
      <c r="F39" s="41"/>
      <c r="G39" s="41"/>
      <c r="H39" s="41"/>
      <c r="I39" s="41"/>
      <c r="J39" s="41"/>
      <c r="K39" s="41"/>
    </row>
    <row r="40" spans="1:11" ht="32.25" customHeight="1" x14ac:dyDescent="0.25">
      <c r="A40" s="326" t="s">
        <v>13</v>
      </c>
      <c r="B40" s="326"/>
      <c r="C40" s="326"/>
      <c r="D40" s="326"/>
      <c r="E40" s="326"/>
      <c r="F40" s="326"/>
      <c r="G40" s="326"/>
      <c r="H40" s="326"/>
      <c r="I40" s="326"/>
      <c r="J40" s="326"/>
      <c r="K40" s="326"/>
    </row>
    <row r="41" spans="1:11" ht="13.8" thickBot="1" x14ac:dyDescent="0.3"/>
    <row r="42" spans="1:11" ht="13.8" thickBot="1" x14ac:dyDescent="0.3">
      <c r="A42" s="190" t="s">
        <v>179</v>
      </c>
      <c r="B42" s="191"/>
      <c r="C42" s="191"/>
      <c r="D42" s="191"/>
      <c r="E42" s="191"/>
      <c r="F42" s="191"/>
      <c r="G42" s="191"/>
      <c r="H42" s="191"/>
      <c r="I42" s="191"/>
      <c r="J42" s="191"/>
      <c r="K42" s="192"/>
    </row>
    <row r="44" spans="1:11" ht="27" customHeight="1" x14ac:dyDescent="0.25">
      <c r="A44" s="228" t="s">
        <v>180</v>
      </c>
      <c r="B44" s="228"/>
      <c r="C44" s="228"/>
      <c r="D44" s="228"/>
      <c r="E44" s="228"/>
      <c r="F44" s="228"/>
      <c r="G44" s="228"/>
      <c r="H44" s="228"/>
      <c r="I44" s="228"/>
      <c r="J44" s="228"/>
      <c r="K44" s="228"/>
    </row>
    <row r="46" spans="1:11" ht="12.75" customHeight="1" x14ac:dyDescent="0.25">
      <c r="A46" s="228" t="s">
        <v>181</v>
      </c>
      <c r="B46" s="228"/>
      <c r="C46" s="228"/>
      <c r="D46" s="228"/>
      <c r="E46" s="228"/>
      <c r="F46" s="228"/>
      <c r="G46" s="228"/>
      <c r="H46" s="228"/>
      <c r="I46" s="228"/>
      <c r="J46" s="228"/>
      <c r="K46" s="228"/>
    </row>
    <row r="48" spans="1:11" x14ac:dyDescent="0.25">
      <c r="A48" s="334" t="s">
        <v>182</v>
      </c>
      <c r="B48" s="334"/>
      <c r="C48" s="334"/>
      <c r="D48" s="334"/>
      <c r="E48" s="334"/>
      <c r="F48" s="334"/>
      <c r="G48" s="334"/>
      <c r="H48" s="334"/>
      <c r="I48" s="334"/>
      <c r="J48" s="334"/>
      <c r="K48" s="334"/>
    </row>
    <row r="49" spans="1:11" x14ac:dyDescent="0.25">
      <c r="A49" s="13"/>
      <c r="B49" s="13"/>
      <c r="C49" s="13"/>
      <c r="D49" s="13"/>
      <c r="E49" s="13"/>
      <c r="F49" s="13"/>
      <c r="G49" s="13"/>
      <c r="H49" s="13"/>
      <c r="I49" s="13"/>
      <c r="J49" s="13"/>
      <c r="K49" s="13"/>
    </row>
    <row r="50" spans="1:11" s="27" customFormat="1" x14ac:dyDescent="0.25">
      <c r="A50" s="285" t="s">
        <v>183</v>
      </c>
      <c r="B50" s="297"/>
      <c r="C50" s="328" t="s">
        <v>184</v>
      </c>
      <c r="D50" s="329"/>
      <c r="E50" s="330"/>
      <c r="F50" s="327" t="s">
        <v>185</v>
      </c>
      <c r="G50" s="285"/>
      <c r="H50" s="297"/>
      <c r="I50" s="327" t="s">
        <v>186</v>
      </c>
      <c r="J50" s="285"/>
      <c r="K50" s="297"/>
    </row>
    <row r="51" spans="1:11" ht="24.75" customHeight="1" x14ac:dyDescent="0.25">
      <c r="A51" s="341" t="s">
        <v>187</v>
      </c>
      <c r="B51" s="342"/>
      <c r="C51" s="346">
        <v>25</v>
      </c>
      <c r="D51" s="347"/>
      <c r="E51" s="348"/>
      <c r="F51" s="343">
        <v>20</v>
      </c>
      <c r="G51" s="344"/>
      <c r="H51" s="345"/>
      <c r="I51" s="341">
        <v>5</v>
      </c>
      <c r="J51" s="341"/>
      <c r="K51" s="342"/>
    </row>
    <row r="52" spans="1:11" x14ac:dyDescent="0.25">
      <c r="A52" s="285"/>
      <c r="B52" s="297"/>
      <c r="C52" s="328"/>
      <c r="D52" s="329"/>
      <c r="E52" s="330"/>
      <c r="F52" s="335"/>
      <c r="G52" s="336"/>
      <c r="H52" s="337"/>
      <c r="I52" s="338"/>
      <c r="J52" s="339"/>
      <c r="K52" s="340"/>
    </row>
    <row r="53" spans="1:11" x14ac:dyDescent="0.25">
      <c r="A53" s="285"/>
      <c r="B53" s="297"/>
      <c r="C53" s="328"/>
      <c r="D53" s="329"/>
      <c r="E53" s="330"/>
      <c r="F53" s="335"/>
      <c r="G53" s="336"/>
      <c r="H53" s="337"/>
      <c r="I53" s="327"/>
      <c r="J53" s="285"/>
      <c r="K53" s="297"/>
    </row>
    <row r="54" spans="1:11" x14ac:dyDescent="0.25">
      <c r="A54" s="285"/>
      <c r="B54" s="297"/>
      <c r="C54" s="328"/>
      <c r="D54" s="329"/>
      <c r="E54" s="330"/>
      <c r="F54" s="335"/>
      <c r="G54" s="336"/>
      <c r="H54" s="337"/>
      <c r="I54" s="327"/>
      <c r="J54" s="285"/>
      <c r="K54" s="297"/>
    </row>
    <row r="55" spans="1:11" x14ac:dyDescent="0.25">
      <c r="A55" s="287"/>
      <c r="B55" s="325"/>
      <c r="C55" s="331"/>
      <c r="D55" s="332"/>
      <c r="E55" s="333"/>
      <c r="F55" s="328"/>
      <c r="G55" s="329"/>
      <c r="H55" s="330"/>
      <c r="I55" s="287"/>
      <c r="J55" s="287"/>
      <c r="K55" s="325"/>
    </row>
    <row r="57" spans="1:11" ht="42" customHeight="1" x14ac:dyDescent="0.25">
      <c r="A57" s="228" t="s">
        <v>188</v>
      </c>
      <c r="B57" s="228"/>
      <c r="C57" s="228"/>
      <c r="D57" s="228"/>
      <c r="E57" s="228"/>
      <c r="F57" s="228"/>
      <c r="G57" s="228"/>
      <c r="H57" s="228"/>
      <c r="I57" s="228"/>
      <c r="J57" s="228"/>
      <c r="K57" s="228"/>
    </row>
    <row r="59" spans="1:11" ht="27" customHeight="1" x14ac:dyDescent="0.25">
      <c r="A59" s="334" t="s">
        <v>15</v>
      </c>
      <c r="B59" s="334"/>
      <c r="C59" s="334"/>
      <c r="D59" s="334"/>
      <c r="E59" s="334"/>
      <c r="F59" s="334"/>
      <c r="G59" s="334"/>
      <c r="H59" s="334"/>
      <c r="I59" s="334"/>
      <c r="J59" s="334"/>
      <c r="K59" s="334"/>
    </row>
    <row r="60" spans="1:11" x14ac:dyDescent="0.25">
      <c r="A60" s="13"/>
      <c r="B60" s="13"/>
      <c r="C60" s="13"/>
      <c r="D60" s="13"/>
      <c r="E60" s="13"/>
      <c r="F60" s="13"/>
      <c r="G60" s="13"/>
      <c r="H60" s="13"/>
      <c r="I60" s="13"/>
      <c r="J60" s="13"/>
      <c r="K60" s="13"/>
    </row>
    <row r="61" spans="1:11" s="27" customFormat="1" x14ac:dyDescent="0.25">
      <c r="A61" s="285" t="s">
        <v>189</v>
      </c>
      <c r="B61" s="285"/>
      <c r="C61" s="285"/>
      <c r="D61" s="285"/>
      <c r="E61" s="297"/>
      <c r="F61" s="285" t="s">
        <v>164</v>
      </c>
      <c r="G61" s="285"/>
      <c r="H61" s="297"/>
      <c r="I61" s="285" t="s">
        <v>190</v>
      </c>
      <c r="J61" s="285"/>
      <c r="K61" s="297"/>
    </row>
    <row r="62" spans="1:11" x14ac:dyDescent="0.25">
      <c r="A62" s="285" t="s">
        <v>191</v>
      </c>
      <c r="B62" s="285"/>
      <c r="C62" s="285"/>
      <c r="D62" s="285"/>
      <c r="E62" s="297"/>
      <c r="F62" s="285"/>
      <c r="G62" s="285"/>
      <c r="H62" s="297"/>
      <c r="I62" s="285"/>
      <c r="J62" s="285"/>
      <c r="K62" s="297"/>
    </row>
    <row r="63" spans="1:11" x14ac:dyDescent="0.25">
      <c r="A63" s="285" t="s">
        <v>191</v>
      </c>
      <c r="B63" s="285"/>
      <c r="C63" s="285"/>
      <c r="D63" s="285"/>
      <c r="E63" s="297"/>
      <c r="F63" s="285"/>
      <c r="G63" s="285"/>
      <c r="H63" s="297"/>
      <c r="I63" s="285"/>
      <c r="J63" s="285"/>
      <c r="K63" s="297"/>
    </row>
    <row r="64" spans="1:11" x14ac:dyDescent="0.25">
      <c r="A64" s="327" t="s">
        <v>191</v>
      </c>
      <c r="B64" s="285"/>
      <c r="C64" s="285"/>
      <c r="D64" s="285"/>
      <c r="E64" s="297"/>
      <c r="F64" s="285"/>
      <c r="G64" s="285"/>
      <c r="H64" s="297"/>
      <c r="I64" s="285"/>
      <c r="J64" s="285"/>
      <c r="K64" s="297"/>
    </row>
    <row r="66" spans="1:12" ht="27" customHeight="1" x14ac:dyDescent="0.25">
      <c r="A66" s="334" t="s">
        <v>192</v>
      </c>
      <c r="B66" s="334"/>
      <c r="C66" s="334"/>
      <c r="D66" s="334"/>
      <c r="E66" s="334"/>
      <c r="F66" s="334"/>
      <c r="G66" s="334"/>
      <c r="H66" s="334"/>
      <c r="I66" s="334"/>
      <c r="J66" s="334"/>
      <c r="K66" s="334"/>
    </row>
    <row r="68" spans="1:12" ht="12.75" customHeight="1" x14ac:dyDescent="0.25">
      <c r="A68" s="204" t="s">
        <v>260</v>
      </c>
      <c r="B68" s="204"/>
      <c r="C68" s="204"/>
      <c r="D68" s="204"/>
      <c r="E68" s="204"/>
      <c r="F68" s="204"/>
      <c r="G68" s="204"/>
      <c r="H68" s="204"/>
      <c r="I68" s="204"/>
      <c r="J68" s="204"/>
      <c r="K68" s="204"/>
    </row>
    <row r="70" spans="1:12" ht="175.5" customHeight="1" x14ac:dyDescent="0.25">
      <c r="A70" s="205" t="s">
        <v>274</v>
      </c>
      <c r="B70" s="206"/>
      <c r="C70" s="206"/>
      <c r="D70" s="206"/>
      <c r="E70" s="206"/>
      <c r="F70" s="206"/>
      <c r="G70" s="206"/>
      <c r="H70" s="206"/>
      <c r="I70" s="206"/>
      <c r="J70" s="206"/>
      <c r="K70" s="207"/>
      <c r="L70" s="10"/>
    </row>
  </sheetData>
  <mergeCells count="81">
    <mergeCell ref="A68:K68"/>
    <mergeCell ref="A70:K70"/>
    <mergeCell ref="A3:K3"/>
    <mergeCell ref="A5:K5"/>
    <mergeCell ref="A1:G1"/>
    <mergeCell ref="A19:K19"/>
    <mergeCell ref="A42:K42"/>
    <mergeCell ref="B22:D22"/>
    <mergeCell ref="B20:H20"/>
    <mergeCell ref="A44:K44"/>
    <mergeCell ref="B23:D23"/>
    <mergeCell ref="B25:D25"/>
    <mergeCell ref="B37:D37"/>
    <mergeCell ref="B31:D31"/>
    <mergeCell ref="B24:D24"/>
    <mergeCell ref="B26:D26"/>
    <mergeCell ref="I52:K52"/>
    <mergeCell ref="I53:K53"/>
    <mergeCell ref="A46:K46"/>
    <mergeCell ref="A48:K48"/>
    <mergeCell ref="A50:B50"/>
    <mergeCell ref="A51:B51"/>
    <mergeCell ref="A52:B52"/>
    <mergeCell ref="C50:E50"/>
    <mergeCell ref="F50:H50"/>
    <mergeCell ref="I50:K50"/>
    <mergeCell ref="F51:H51"/>
    <mergeCell ref="C51:E51"/>
    <mergeCell ref="I51:K51"/>
    <mergeCell ref="A54:B54"/>
    <mergeCell ref="F52:H52"/>
    <mergeCell ref="F53:H53"/>
    <mergeCell ref="F54:H54"/>
    <mergeCell ref="F55:H55"/>
    <mergeCell ref="A53:B53"/>
    <mergeCell ref="C52:E52"/>
    <mergeCell ref="C53:E53"/>
    <mergeCell ref="A57:K57"/>
    <mergeCell ref="A59:K59"/>
    <mergeCell ref="I61:K61"/>
    <mergeCell ref="F61:H61"/>
    <mergeCell ref="A61:E61"/>
    <mergeCell ref="I64:K64"/>
    <mergeCell ref="A66:K66"/>
    <mergeCell ref="A62:E62"/>
    <mergeCell ref="A63:E63"/>
    <mergeCell ref="A64:E64"/>
    <mergeCell ref="F62:H62"/>
    <mergeCell ref="F63:H63"/>
    <mergeCell ref="F64:H64"/>
    <mergeCell ref="I62:K62"/>
    <mergeCell ref="I63:K63"/>
    <mergeCell ref="I55:K55"/>
    <mergeCell ref="A55:B55"/>
    <mergeCell ref="B27:D27"/>
    <mergeCell ref="B28:D28"/>
    <mergeCell ref="B29:D29"/>
    <mergeCell ref="A40:K40"/>
    <mergeCell ref="B30:D30"/>
    <mergeCell ref="B32:D32"/>
    <mergeCell ref="B34:D34"/>
    <mergeCell ref="B36:D36"/>
    <mergeCell ref="B38:D38"/>
    <mergeCell ref="B35:D35"/>
    <mergeCell ref="B33:D33"/>
    <mergeCell ref="I54:K54"/>
    <mergeCell ref="C54:E54"/>
    <mergeCell ref="C55:E55"/>
    <mergeCell ref="A6:B6"/>
    <mergeCell ref="C6:D6"/>
    <mergeCell ref="C7:D7"/>
    <mergeCell ref="C8:D8"/>
    <mergeCell ref="C9:D9"/>
    <mergeCell ref="C15:D15"/>
    <mergeCell ref="C16:D16"/>
    <mergeCell ref="C17:F17"/>
    <mergeCell ref="C10:D10"/>
    <mergeCell ref="C11:D11"/>
    <mergeCell ref="C12:D12"/>
    <mergeCell ref="C13:D13"/>
    <mergeCell ref="C14:D14"/>
  </mergeCells>
  <phoneticPr fontId="5" type="noConversion"/>
  <hyperlinks>
    <hyperlink ref="J1" location="INTRODUCCIÓN!A1" display="MENÚ PRINCIPAL" xr:uid="{00000000-0004-0000-0D00-000000000000}"/>
    <hyperlink ref="H1" location="'PLAN DE MARKETING'!A1" display="PLAN DE MARKETING" xr:uid="{00000000-0004-0000-0D00-000001000000}"/>
  </hyperlinks>
  <pageMargins left="0.75" right="0.75" top="1" bottom="1" header="0" footer="0"/>
  <pageSetup paperSize="9" orientation="landscape"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3.2" x14ac:dyDescent="0.25"/>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3.2"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H25" sqref="H25"/>
    </sheetView>
  </sheetViews>
  <sheetFormatPr baseColWidth="10" defaultColWidth="11.44140625" defaultRowHeight="13.2" x14ac:dyDescent="0.25"/>
  <cols>
    <col min="1" max="1" width="34.33203125" style="1" customWidth="1"/>
    <col min="2" max="16384" width="11.44140625" style="1"/>
  </cols>
  <sheetData>
    <row r="1" spans="1:10" ht="20.399999999999999" x14ac:dyDescent="0.25">
      <c r="A1" s="131" t="s">
        <v>195</v>
      </c>
      <c r="B1" s="131"/>
      <c r="C1" s="131"/>
      <c r="D1" s="131"/>
      <c r="E1" s="131"/>
      <c r="F1" s="131"/>
      <c r="G1" s="131"/>
      <c r="H1" s="82" t="s">
        <v>198</v>
      </c>
    </row>
    <row r="2" spans="1:10" s="135" customFormat="1" ht="18.75" customHeight="1" x14ac:dyDescent="0.25"/>
    <row r="3" spans="1:10" s="135" customFormat="1" x14ac:dyDescent="0.25"/>
    <row r="4" spans="1:10" s="135" customFormat="1" x14ac:dyDescent="0.25"/>
    <row r="5" spans="1:10" s="135" customFormat="1" x14ac:dyDescent="0.25"/>
    <row r="6" spans="1:10" x14ac:dyDescent="0.25">
      <c r="A6" s="137" t="s">
        <v>235</v>
      </c>
      <c r="B6" s="137"/>
      <c r="C6" s="137"/>
      <c r="D6" s="137"/>
      <c r="E6" s="137"/>
      <c r="F6" s="137"/>
      <c r="G6" s="137"/>
      <c r="H6" s="137"/>
      <c r="I6" s="137"/>
    </row>
    <row r="7" spans="1:10" ht="12.75" customHeight="1" x14ac:dyDescent="0.25">
      <c r="A7" s="136" t="s">
        <v>196</v>
      </c>
      <c r="B7" s="136"/>
      <c r="C7" s="136"/>
      <c r="D7" s="136"/>
      <c r="E7" s="136"/>
      <c r="F7" s="136"/>
      <c r="G7" s="136"/>
      <c r="H7" s="136"/>
      <c r="I7" s="136"/>
    </row>
    <row r="8" spans="1:10" x14ac:dyDescent="0.25">
      <c r="A8" s="56"/>
      <c r="B8" s="56"/>
      <c r="C8" s="56"/>
      <c r="D8" s="56"/>
      <c r="E8" s="56"/>
      <c r="F8" s="56"/>
      <c r="G8" s="56"/>
      <c r="H8" s="56"/>
      <c r="I8" s="56"/>
    </row>
    <row r="9" spans="1:10" ht="40.5" customHeight="1" x14ac:dyDescent="0.25">
      <c r="A9" s="133" t="s">
        <v>0</v>
      </c>
      <c r="B9" s="133"/>
      <c r="C9" s="133"/>
      <c r="D9" s="133"/>
      <c r="E9" s="133"/>
      <c r="F9" s="133"/>
      <c r="G9" s="133"/>
      <c r="H9" s="133"/>
      <c r="I9" s="133"/>
    </row>
    <row r="10" spans="1:10" ht="12.75" customHeight="1" x14ac:dyDescent="0.25">
      <c r="A10" s="84"/>
      <c r="B10" s="84"/>
      <c r="C10" s="84"/>
      <c r="D10" s="84"/>
      <c r="E10" s="84"/>
      <c r="F10" s="84"/>
      <c r="G10" s="84"/>
      <c r="H10" s="84"/>
      <c r="I10" s="84"/>
    </row>
    <row r="11" spans="1:10" ht="63" customHeight="1" x14ac:dyDescent="0.25">
      <c r="A11" s="141" t="s">
        <v>319</v>
      </c>
      <c r="B11" s="133"/>
      <c r="C11" s="133"/>
      <c r="D11" s="133"/>
      <c r="E11" s="133"/>
      <c r="F11" s="133"/>
      <c r="G11" s="133"/>
      <c r="H11" s="133"/>
      <c r="I11" s="133"/>
    </row>
    <row r="12" spans="1:10" ht="12.75" customHeight="1" x14ac:dyDescent="0.25">
      <c r="A12" s="79"/>
      <c r="B12" s="79"/>
      <c r="C12" s="79"/>
      <c r="D12" s="79"/>
      <c r="E12" s="79"/>
      <c r="F12" s="79"/>
      <c r="G12" s="79"/>
      <c r="H12" s="79"/>
      <c r="I12" s="79"/>
    </row>
    <row r="13" spans="1:10" ht="37.5" customHeight="1" x14ac:dyDescent="0.25">
      <c r="A13" s="138" t="s">
        <v>308</v>
      </c>
      <c r="B13" s="139"/>
      <c r="C13" s="139"/>
      <c r="D13" s="139"/>
      <c r="E13" s="139"/>
      <c r="F13" s="139"/>
      <c r="G13" s="139"/>
      <c r="H13" s="139"/>
      <c r="I13" s="140"/>
      <c r="J13" s="80"/>
    </row>
    <row r="14" spans="1:10" x14ac:dyDescent="0.25">
      <c r="A14" s="65"/>
      <c r="B14" s="65"/>
      <c r="C14" s="65"/>
      <c r="D14" s="65"/>
      <c r="E14" s="65"/>
      <c r="F14" s="65"/>
      <c r="G14" s="65"/>
      <c r="H14" s="65"/>
      <c r="I14" s="65"/>
    </row>
    <row r="15" spans="1:10" ht="40.5" customHeight="1" x14ac:dyDescent="0.25">
      <c r="A15" s="133" t="s">
        <v>307</v>
      </c>
      <c r="B15" s="133"/>
      <c r="C15" s="133"/>
      <c r="D15" s="133"/>
      <c r="E15" s="133"/>
      <c r="F15" s="133"/>
      <c r="G15" s="133"/>
      <c r="H15" s="133"/>
      <c r="I15" s="133"/>
    </row>
    <row r="16" spans="1:10" x14ac:dyDescent="0.25">
      <c r="A16" s="65"/>
      <c r="B16" s="65"/>
      <c r="C16" s="65"/>
      <c r="D16" s="65"/>
      <c r="E16" s="65"/>
      <c r="F16" s="65"/>
      <c r="G16" s="65"/>
      <c r="H16" s="65"/>
      <c r="I16" s="65"/>
    </row>
    <row r="17" spans="1:9" ht="12.75" customHeight="1" x14ac:dyDescent="0.25">
      <c r="A17" s="134" t="s">
        <v>197</v>
      </c>
      <c r="B17" s="134"/>
      <c r="C17" s="134"/>
      <c r="D17" s="134"/>
      <c r="E17" s="134"/>
      <c r="F17" s="134"/>
      <c r="G17" s="134"/>
      <c r="H17" s="134"/>
      <c r="I17" s="134"/>
    </row>
    <row r="18" spans="1:9" x14ac:dyDescent="0.25">
      <c r="A18" s="65"/>
      <c r="B18" s="65"/>
      <c r="C18" s="65"/>
      <c r="D18" s="65"/>
      <c r="E18" s="65"/>
      <c r="F18" s="65"/>
      <c r="G18" s="65"/>
      <c r="H18" s="65"/>
      <c r="I18" s="65"/>
    </row>
    <row r="19" spans="1:9" ht="12.75" customHeight="1" x14ac:dyDescent="0.25">
      <c r="A19" s="134" t="s">
        <v>237</v>
      </c>
      <c r="B19" s="134"/>
      <c r="C19" s="134"/>
      <c r="D19" s="134"/>
      <c r="E19" s="134"/>
      <c r="F19" s="134"/>
      <c r="G19" s="134"/>
      <c r="H19" s="134"/>
      <c r="I19" s="134"/>
    </row>
    <row r="20" spans="1:9" x14ac:dyDescent="0.25">
      <c r="A20" s="56"/>
      <c r="B20" s="56"/>
      <c r="C20" s="56"/>
      <c r="D20" s="56"/>
      <c r="E20" s="56"/>
      <c r="F20" s="56"/>
      <c r="G20" s="56"/>
      <c r="H20" s="56"/>
      <c r="I20" s="56"/>
    </row>
    <row r="21" spans="1:9" x14ac:dyDescent="0.25">
      <c r="A21" s="56"/>
      <c r="B21" s="56"/>
      <c r="C21" s="56"/>
      <c r="D21" s="56"/>
      <c r="E21" s="56"/>
      <c r="F21" s="56"/>
      <c r="G21" s="56"/>
      <c r="H21" s="56"/>
      <c r="I21" s="56"/>
    </row>
    <row r="22" spans="1:9" x14ac:dyDescent="0.25">
      <c r="A22" s="132" t="s">
        <v>1</v>
      </c>
      <c r="B22" s="132"/>
      <c r="C22" s="132"/>
      <c r="D22" s="132"/>
      <c r="E22" s="132"/>
      <c r="F22" s="132"/>
      <c r="G22" s="132"/>
      <c r="H22" s="132"/>
      <c r="I22" s="132"/>
    </row>
    <row r="25" spans="1:9" x14ac:dyDescent="0.25">
      <c r="H25" s="77" t="s">
        <v>296</v>
      </c>
    </row>
  </sheetData>
  <mergeCells count="11">
    <mergeCell ref="A1:G1"/>
    <mergeCell ref="A22:I22"/>
    <mergeCell ref="A9:I9"/>
    <mergeCell ref="A17:I17"/>
    <mergeCell ref="A19:I19"/>
    <mergeCell ref="A2:XFD5"/>
    <mergeCell ref="A7:I7"/>
    <mergeCell ref="A6:I6"/>
    <mergeCell ref="A13:I13"/>
    <mergeCell ref="A15:I15"/>
    <mergeCell ref="A11:I11"/>
  </mergeCells>
  <phoneticPr fontId="5" type="noConversion"/>
  <hyperlinks>
    <hyperlink ref="H25" location="'1. FASE ANALÍTICA'!A1" display="SIGUIENTE" xr:uid="{00000000-0004-0000-0100-000000000000}"/>
    <hyperlink ref="H1" location="INTRODUCCIÓN!A1" display="MENÚ PRINCIPAL" xr:uid="{00000000-0004-0000-0100-000001000000}"/>
  </hyperlinks>
  <pageMargins left="0.75" right="0.75" top="1" bottom="1" header="0" footer="0"/>
  <pageSetup paperSize="9"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7"/>
  <sheetViews>
    <sheetView workbookViewId="0">
      <selection activeCell="H1" sqref="H1"/>
    </sheetView>
  </sheetViews>
  <sheetFormatPr baseColWidth="10" defaultColWidth="11.44140625" defaultRowHeight="13.2" x14ac:dyDescent="0.25"/>
  <cols>
    <col min="1" max="1" width="29" style="1" customWidth="1"/>
    <col min="2" max="3" width="11.44140625" style="1"/>
    <col min="4" max="4" width="11.88671875" style="1" customWidth="1"/>
    <col min="5" max="5" width="12.88671875" style="1" bestFit="1" customWidth="1"/>
    <col min="6" max="16384" width="11.44140625" style="1"/>
  </cols>
  <sheetData>
    <row r="1" spans="1:11" ht="20.399999999999999" x14ac:dyDescent="0.25">
      <c r="A1" s="131" t="s">
        <v>193</v>
      </c>
      <c r="B1" s="131"/>
      <c r="C1" s="131"/>
      <c r="D1" s="131"/>
      <c r="E1" s="131"/>
      <c r="F1" s="131"/>
      <c r="H1" s="83" t="s">
        <v>198</v>
      </c>
      <c r="J1" s="70"/>
      <c r="K1" s="16"/>
    </row>
    <row r="2" spans="1:11" ht="18.75" customHeight="1" x14ac:dyDescent="0.25"/>
    <row r="8" spans="1:11" x14ac:dyDescent="0.25">
      <c r="A8" s="142" t="s">
        <v>262</v>
      </c>
      <c r="B8" s="143"/>
      <c r="C8" s="143"/>
      <c r="D8" s="143"/>
      <c r="E8" s="143"/>
      <c r="F8" s="143"/>
    </row>
    <row r="10" spans="1:11" x14ac:dyDescent="0.25">
      <c r="A10" s="158" t="s">
        <v>209</v>
      </c>
      <c r="B10" s="159"/>
      <c r="C10" s="157" t="s">
        <v>304</v>
      </c>
      <c r="D10" s="157"/>
      <c r="E10" s="157"/>
      <c r="F10" s="157"/>
      <c r="G10" s="78"/>
      <c r="H10" s="78"/>
      <c r="I10" s="78"/>
    </row>
    <row r="11" spans="1:11" s="53" customFormat="1" x14ac:dyDescent="0.25">
      <c r="A11" s="58"/>
      <c r="C11" s="59"/>
      <c r="D11" s="60"/>
      <c r="E11" s="60"/>
      <c r="F11" s="60"/>
      <c r="G11" s="60"/>
      <c r="H11" s="60"/>
      <c r="I11" s="60"/>
    </row>
    <row r="12" spans="1:11" s="53" customFormat="1" ht="12.75" customHeight="1" x14ac:dyDescent="0.25">
      <c r="A12" s="158" t="s">
        <v>263</v>
      </c>
      <c r="B12" s="159"/>
      <c r="C12" s="157" t="s">
        <v>305</v>
      </c>
      <c r="D12" s="157"/>
      <c r="E12" s="157"/>
      <c r="F12" s="157"/>
      <c r="G12" s="157"/>
      <c r="H12" s="157"/>
      <c r="I12" s="157"/>
    </row>
    <row r="13" spans="1:11" s="53" customFormat="1" x14ac:dyDescent="0.25">
      <c r="A13" s="58"/>
      <c r="C13" s="59"/>
      <c r="D13" s="60"/>
      <c r="E13" s="60"/>
      <c r="F13" s="60"/>
      <c r="G13" s="60"/>
      <c r="H13" s="60"/>
      <c r="I13" s="60"/>
    </row>
    <row r="14" spans="1:11" s="53" customFormat="1" ht="28.5" customHeight="1" x14ac:dyDescent="0.25">
      <c r="A14" s="158" t="s">
        <v>264</v>
      </c>
      <c r="B14" s="159"/>
      <c r="C14" s="157" t="s">
        <v>306</v>
      </c>
      <c r="D14" s="157"/>
      <c r="E14" s="157"/>
      <c r="F14" s="157"/>
      <c r="G14" s="157"/>
      <c r="H14" s="157"/>
      <c r="I14" s="157"/>
    </row>
    <row r="15" spans="1:11" s="53" customFormat="1" x14ac:dyDescent="0.25">
      <c r="A15" s="55"/>
      <c r="B15"/>
      <c r="C15" s="160"/>
      <c r="D15" s="161"/>
      <c r="E15" s="161"/>
      <c r="F15" s="161"/>
      <c r="G15" s="161"/>
      <c r="H15" s="161"/>
      <c r="I15" s="161"/>
    </row>
    <row r="16" spans="1:11" s="53" customFormat="1" x14ac:dyDescent="0.25">
      <c r="A16" s="55"/>
      <c r="C16" s="160"/>
      <c r="D16" s="161"/>
      <c r="E16" s="161"/>
      <c r="F16" s="161"/>
      <c r="G16" s="161"/>
      <c r="H16" s="161"/>
      <c r="I16" s="161"/>
    </row>
    <row r="18" spans="1:10" x14ac:dyDescent="0.25">
      <c r="A18" s="142" t="s">
        <v>212</v>
      </c>
      <c r="B18" s="143"/>
      <c r="C18" s="143"/>
      <c r="D18" s="143"/>
      <c r="E18" s="143"/>
      <c r="F18" s="143"/>
      <c r="G18" s="142"/>
      <c r="H18" s="143"/>
      <c r="I18" s="143"/>
      <c r="J18" s="143"/>
    </row>
    <row r="20" spans="1:10" x14ac:dyDescent="0.25">
      <c r="A20" s="55" t="s">
        <v>210</v>
      </c>
    </row>
    <row r="22" spans="1:10" ht="25.5" customHeight="1" x14ac:dyDescent="0.25">
      <c r="A22" s="133" t="str">
        <f>'1. FASE ANALÍTICA'!A94:K94</f>
        <v>En este apartado se intentarán concretar los aspectos más significativos relativos al análisis interno realizado a través de las cuestiones anteriormente planteadas</v>
      </c>
      <c r="B22" s="133"/>
      <c r="C22" s="133"/>
      <c r="D22" s="133"/>
      <c r="E22" s="133"/>
      <c r="F22" s="133"/>
      <c r="G22" s="56"/>
      <c r="H22" s="56"/>
      <c r="I22" s="56"/>
      <c r="J22"/>
    </row>
    <row r="24" spans="1:10" x14ac:dyDescent="0.25">
      <c r="A24" s="55" t="s">
        <v>211</v>
      </c>
    </row>
    <row r="25" spans="1:10" x14ac:dyDescent="0.25">
      <c r="A25" s="55"/>
    </row>
    <row r="26" spans="1:10" ht="25.5" customHeight="1" x14ac:dyDescent="0.25">
      <c r="A26" s="133" t="str">
        <f>'1. FASE ANALÍTICA'!A98:K98</f>
        <v>En este apartado se intentarán concretar los aspectos más significativos relativos al análisis externo realizado a través de las cuestiones anteriormente planteadas</v>
      </c>
      <c r="B26" s="133"/>
      <c r="C26" s="133"/>
      <c r="D26" s="133"/>
      <c r="E26" s="133"/>
      <c r="F26" s="133"/>
      <c r="G26" s="133"/>
      <c r="H26" s="133"/>
      <c r="I26" s="133"/>
      <c r="J26" s="133"/>
    </row>
    <row r="27" spans="1:10" ht="12.75" customHeight="1" x14ac:dyDescent="0.25">
      <c r="A27" s="84"/>
      <c r="B27" s="84"/>
      <c r="C27" s="84"/>
      <c r="D27" s="84"/>
      <c r="E27" s="84"/>
      <c r="F27" s="84"/>
      <c r="G27" s="84"/>
      <c r="H27" s="84"/>
      <c r="I27" s="84"/>
      <c r="J27" s="84"/>
    </row>
    <row r="28" spans="1:10" ht="12.75" customHeight="1" x14ac:dyDescent="0.25">
      <c r="A28" s="162" t="s">
        <v>330</v>
      </c>
      <c r="B28" s="162"/>
      <c r="C28" s="163"/>
      <c r="D28" s="93" t="s">
        <v>324</v>
      </c>
      <c r="E28" s="162" t="s">
        <v>325</v>
      </c>
      <c r="F28" s="162"/>
      <c r="G28" s="84"/>
      <c r="H28" s="84"/>
      <c r="I28" s="84"/>
      <c r="J28" s="84"/>
    </row>
    <row r="29" spans="1:10" ht="12.75" customHeight="1" x14ac:dyDescent="0.25">
      <c r="A29" s="93"/>
      <c r="B29" s="93"/>
      <c r="C29" s="115"/>
      <c r="D29" s="91"/>
      <c r="E29" s="91"/>
      <c r="F29" s="91"/>
      <c r="G29" s="84"/>
      <c r="H29" s="84"/>
      <c r="I29" s="84"/>
      <c r="J29" s="84"/>
    </row>
    <row r="30" spans="1:10" ht="12.75" customHeight="1" x14ac:dyDescent="0.25">
      <c r="A30" s="84"/>
      <c r="B30" s="84"/>
      <c r="C30" s="84"/>
      <c r="D30" s="116" t="str">
        <f>'1. FASE ANALÍTICA'!D79</f>
        <v>Segmento 1</v>
      </c>
      <c r="E30" s="169">
        <f>'1. FASE ANALÍTICA'!E79</f>
        <v>350000</v>
      </c>
      <c r="F30" s="170"/>
      <c r="G30" s="84"/>
      <c r="H30" s="84"/>
      <c r="I30" s="84"/>
      <c r="J30" s="84"/>
    </row>
    <row r="31" spans="1:10" ht="12.75" customHeight="1" x14ac:dyDescent="0.25">
      <c r="A31" s="84"/>
      <c r="B31" s="84"/>
      <c r="C31" s="84"/>
      <c r="D31" s="116" t="str">
        <f>'1. FASE ANALÍTICA'!D80</f>
        <v>Segmento 2</v>
      </c>
      <c r="E31" s="169">
        <f>'1. FASE ANALÍTICA'!E80</f>
        <v>180000</v>
      </c>
      <c r="F31" s="170"/>
      <c r="G31" s="84"/>
      <c r="H31" s="84"/>
      <c r="I31" s="84"/>
      <c r="J31" s="84"/>
    </row>
    <row r="32" spans="1:10" ht="12.75" customHeight="1" x14ac:dyDescent="0.25">
      <c r="A32" s="84"/>
      <c r="B32" s="84"/>
      <c r="C32" s="84"/>
      <c r="D32" s="116" t="str">
        <f>'1. FASE ANALÍTICA'!D81</f>
        <v>Segmento 3</v>
      </c>
      <c r="E32" s="169">
        <f>'1. FASE ANALÍTICA'!E81</f>
        <v>250000</v>
      </c>
      <c r="F32" s="170"/>
      <c r="G32" s="84"/>
      <c r="H32" s="84"/>
      <c r="I32" s="84"/>
      <c r="J32" s="84"/>
    </row>
    <row r="33" spans="1:10" ht="12.75" customHeight="1" x14ac:dyDescent="0.25">
      <c r="A33" s="84"/>
      <c r="B33" s="84"/>
      <c r="C33" s="84"/>
      <c r="D33" s="116" t="str">
        <f>'1. FASE ANALÍTICA'!D82</f>
        <v>Segmento 4</v>
      </c>
      <c r="E33" s="169">
        <f>'1. FASE ANALÍTICA'!E82</f>
        <v>320000</v>
      </c>
      <c r="F33" s="170"/>
      <c r="G33" s="84"/>
      <c r="H33" s="84"/>
      <c r="I33" s="84"/>
      <c r="J33" s="84"/>
    </row>
    <row r="34" spans="1:10" ht="12.75" customHeight="1" x14ac:dyDescent="0.25">
      <c r="A34" s="84"/>
      <c r="B34" s="84"/>
      <c r="C34" s="84"/>
      <c r="D34" s="93"/>
      <c r="E34" s="100"/>
      <c r="F34" s="114"/>
      <c r="G34" s="84"/>
      <c r="H34" s="84"/>
      <c r="I34" s="84"/>
      <c r="J34" s="84"/>
    </row>
    <row r="35" spans="1:10" ht="12.75" customHeight="1" x14ac:dyDescent="0.25">
      <c r="A35" s="84"/>
      <c r="B35" s="84"/>
      <c r="C35" s="84"/>
      <c r="D35" s="93"/>
      <c r="E35" s="100"/>
      <c r="F35" s="114"/>
      <c r="G35" s="84"/>
      <c r="H35" s="84"/>
      <c r="I35" s="84"/>
      <c r="J35" s="84"/>
    </row>
    <row r="36" spans="1:10" ht="38.25" customHeight="1" x14ac:dyDescent="0.25">
      <c r="A36" s="162" t="s">
        <v>373</v>
      </c>
      <c r="B36" s="162"/>
      <c r="C36" s="163"/>
      <c r="D36" s="93" t="s">
        <v>338</v>
      </c>
      <c r="E36" s="162" t="s">
        <v>339</v>
      </c>
      <c r="F36" s="162"/>
      <c r="G36" s="84"/>
      <c r="H36" s="84"/>
      <c r="I36" s="84"/>
      <c r="J36" s="84"/>
    </row>
    <row r="37" spans="1:10" ht="12.75" customHeight="1" x14ac:dyDescent="0.25">
      <c r="A37" s="84"/>
      <c r="B37" s="84"/>
      <c r="C37" s="84"/>
      <c r="D37" s="93"/>
      <c r="E37" s="100"/>
      <c r="F37" s="114"/>
      <c r="G37" s="84"/>
      <c r="H37" s="84"/>
      <c r="I37" s="84"/>
      <c r="J37" s="84"/>
    </row>
    <row r="38" spans="1:10" ht="12.75" customHeight="1" x14ac:dyDescent="0.25">
      <c r="A38" s="84"/>
      <c r="B38" s="84"/>
      <c r="C38" s="84"/>
      <c r="D38" s="116" t="str">
        <f>'1. FASE ANALÍTICA'!D87</f>
        <v>Competidor 1</v>
      </c>
      <c r="E38" s="168">
        <f>'1. FASE ANALÍTICA'!F87</f>
        <v>0.2</v>
      </c>
      <c r="F38" s="168"/>
      <c r="G38" s="84"/>
      <c r="H38" s="84"/>
      <c r="I38" s="84"/>
      <c r="J38" s="84"/>
    </row>
    <row r="39" spans="1:10" ht="12.75" customHeight="1" x14ac:dyDescent="0.25">
      <c r="A39" s="84"/>
      <c r="B39" s="84"/>
      <c r="C39" s="84"/>
      <c r="D39" s="116" t="str">
        <f>'1. FASE ANALÍTICA'!D88</f>
        <v>Competidor 2</v>
      </c>
      <c r="E39" s="168">
        <f>'1. FASE ANALÍTICA'!F88</f>
        <v>0.15</v>
      </c>
      <c r="F39" s="168"/>
      <c r="G39" s="84"/>
      <c r="H39" s="84"/>
      <c r="I39" s="84"/>
      <c r="J39" s="84"/>
    </row>
    <row r="40" spans="1:10" ht="12.75" customHeight="1" x14ac:dyDescent="0.25">
      <c r="A40" s="84"/>
      <c r="B40" s="84"/>
      <c r="C40" s="84"/>
      <c r="D40" s="116" t="str">
        <f>'1. FASE ANALÍTICA'!D89</f>
        <v>Competidor 3</v>
      </c>
      <c r="E40" s="168">
        <f>'1. FASE ANALÍTICA'!F89</f>
        <v>0.37</v>
      </c>
      <c r="F40" s="168"/>
      <c r="G40" s="84"/>
      <c r="H40" s="84"/>
      <c r="I40" s="84"/>
      <c r="J40" s="84"/>
    </row>
    <row r="41" spans="1:10" ht="12.75" customHeight="1" x14ac:dyDescent="0.25">
      <c r="A41" s="84"/>
      <c r="B41" s="84"/>
      <c r="C41" s="84"/>
      <c r="D41" s="116" t="str">
        <f>'1. FASE ANALÍTICA'!D90</f>
        <v>Competidor 4</v>
      </c>
      <c r="E41" s="168">
        <f>'1. FASE ANALÍTICA'!F90</f>
        <v>0.28000000000000003</v>
      </c>
      <c r="F41" s="168"/>
      <c r="G41" s="84"/>
      <c r="H41" s="84"/>
      <c r="I41" s="84"/>
      <c r="J41" s="84"/>
    </row>
    <row r="42" spans="1:10" ht="12.75" customHeight="1" x14ac:dyDescent="0.25">
      <c r="A42" s="84"/>
      <c r="B42" s="84"/>
      <c r="C42" s="84"/>
      <c r="D42" s="93"/>
      <c r="E42" s="100"/>
      <c r="F42" s="113"/>
      <c r="G42" s="84"/>
      <c r="H42" s="84"/>
      <c r="I42" s="84"/>
      <c r="J42" s="84"/>
    </row>
    <row r="43" spans="1:10" x14ac:dyDescent="0.25">
      <c r="A43" s="56"/>
      <c r="B43" s="56"/>
      <c r="C43" s="56"/>
      <c r="D43" s="56"/>
      <c r="E43" s="56"/>
      <c r="F43" s="56"/>
      <c r="G43" s="56"/>
      <c r="H43" s="56"/>
      <c r="I43" s="56"/>
    </row>
    <row r="44" spans="1:10" x14ac:dyDescent="0.25">
      <c r="A44" s="56"/>
      <c r="B44" s="56"/>
      <c r="C44" s="56"/>
      <c r="D44" s="56"/>
      <c r="E44" s="56"/>
      <c r="F44" s="56"/>
      <c r="G44" s="56"/>
      <c r="H44" s="56"/>
      <c r="I44" s="56"/>
    </row>
    <row r="45" spans="1:10" x14ac:dyDescent="0.25">
      <c r="A45" s="142" t="s">
        <v>213</v>
      </c>
      <c r="B45" s="143"/>
      <c r="C45" s="143"/>
      <c r="D45" s="143"/>
      <c r="E45" s="143"/>
      <c r="F45" s="143"/>
      <c r="G45" s="142"/>
      <c r="H45" s="143"/>
      <c r="I45" s="143"/>
      <c r="J45" s="143"/>
    </row>
    <row r="47" spans="1:10" x14ac:dyDescent="0.25">
      <c r="A47" s="158" t="s">
        <v>222</v>
      </c>
      <c r="B47" s="159"/>
      <c r="C47" s="159"/>
    </row>
    <row r="49" spans="1:10" ht="25.5" customHeight="1" x14ac:dyDescent="0.25">
      <c r="A49" s="133" t="str">
        <f>'2. DIAGNÓSTICO'!A16:K16</f>
        <v>En este apartado se intentarán concretar los aspectos más significativos relativos al análisis DAFO realizado con la ayuda de las tablas anteriormente planteadas</v>
      </c>
      <c r="B49" s="133"/>
      <c r="C49" s="133"/>
      <c r="D49" s="133"/>
      <c r="E49" s="133"/>
      <c r="F49" s="133"/>
      <c r="G49" s="133"/>
      <c r="H49" s="133"/>
      <c r="I49" s="133"/>
      <c r="J49" s="133"/>
    </row>
    <row r="51" spans="1:10" ht="12.75" customHeight="1" x14ac:dyDescent="0.25">
      <c r="A51" s="142" t="s">
        <v>214</v>
      </c>
      <c r="B51" s="143"/>
      <c r="C51" s="143"/>
      <c r="D51" s="143"/>
      <c r="E51" s="143"/>
      <c r="F51" s="143"/>
      <c r="G51" s="142"/>
      <c r="H51" s="143"/>
      <c r="I51" s="143"/>
      <c r="J51" s="143"/>
    </row>
    <row r="53" spans="1:10" ht="25.5" customHeight="1" x14ac:dyDescent="0.25">
      <c r="A53" s="133" t="str">
        <f>'3. PLANIFICACIÓN - OBJETIVOS'!A39:K39</f>
        <v>En este apartado se intentarán concretar los aspectos más significativos relativos a la planificación de objetivos a  través de las cuestiones anteriormente planteadas</v>
      </c>
      <c r="B53" s="133"/>
      <c r="C53" s="133"/>
      <c r="D53" s="133"/>
      <c r="E53" s="133"/>
      <c r="F53" s="133"/>
      <c r="G53" s="133"/>
      <c r="H53" s="133"/>
      <c r="I53" s="133"/>
      <c r="J53" s="133"/>
    </row>
    <row r="54" spans="1:10" ht="12.75" customHeight="1" x14ac:dyDescent="0.25">
      <c r="A54" s="84"/>
      <c r="B54" s="84"/>
      <c r="C54" s="84"/>
      <c r="D54" s="84"/>
      <c r="E54" s="84"/>
      <c r="F54" s="84"/>
      <c r="G54" s="84"/>
      <c r="H54" s="84"/>
      <c r="I54" s="84"/>
      <c r="J54" s="84"/>
    </row>
    <row r="55" spans="1:10" ht="12.75" customHeight="1" x14ac:dyDescent="0.25">
      <c r="A55" s="156" t="s">
        <v>346</v>
      </c>
      <c r="B55" s="156"/>
      <c r="C55" s="106" t="s">
        <v>347</v>
      </c>
      <c r="D55" s="106" t="s">
        <v>356</v>
      </c>
      <c r="E55" s="106" t="s">
        <v>357</v>
      </c>
      <c r="F55" s="84"/>
      <c r="G55" s="84"/>
      <c r="H55" s="84"/>
      <c r="I55" s="84"/>
      <c r="J55" s="84"/>
    </row>
    <row r="56" spans="1:10" ht="12.75" customHeight="1" x14ac:dyDescent="0.25">
      <c r="A56" s="155" t="s">
        <v>230</v>
      </c>
      <c r="B56" s="155"/>
      <c r="C56" s="105">
        <f>'3. PLANIFICACIÓN - OBJETIVOS'!C24</f>
        <v>2100</v>
      </c>
      <c r="D56" s="105">
        <f>'3. PLANIFICACIÓN - OBJETIVOS'!D24</f>
        <v>10</v>
      </c>
      <c r="E56" s="107">
        <f>C56*D56</f>
        <v>21000</v>
      </c>
      <c r="F56" s="84"/>
      <c r="G56" s="84"/>
      <c r="H56" s="84"/>
      <c r="I56" s="84"/>
      <c r="J56" s="84"/>
    </row>
    <row r="57" spans="1:10" ht="12.75" customHeight="1" x14ac:dyDescent="0.25">
      <c r="A57" s="155" t="s">
        <v>231</v>
      </c>
      <c r="B57" s="155"/>
      <c r="C57" s="105">
        <f>'3. PLANIFICACIÓN - OBJETIVOS'!C25</f>
        <v>1725</v>
      </c>
      <c r="D57" s="105">
        <f>'3. PLANIFICACIÓN - OBJETIVOS'!D25</f>
        <v>20</v>
      </c>
      <c r="E57" s="107">
        <f t="shared" ref="E57:E65" si="0">C57*D57</f>
        <v>34500</v>
      </c>
      <c r="F57" s="84"/>
      <c r="G57" s="84"/>
      <c r="H57" s="84"/>
      <c r="I57" s="84"/>
      <c r="J57" s="84"/>
    </row>
    <row r="58" spans="1:10" ht="12.75" customHeight="1" x14ac:dyDescent="0.25">
      <c r="A58" s="155" t="s">
        <v>348</v>
      </c>
      <c r="B58" s="155"/>
      <c r="C58" s="105">
        <f>'3. PLANIFICACIÓN - OBJETIVOS'!C26</f>
        <v>1502</v>
      </c>
      <c r="D58" s="105">
        <f>'3. PLANIFICACIÓN - OBJETIVOS'!D26</f>
        <v>25</v>
      </c>
      <c r="E58" s="107">
        <f t="shared" si="0"/>
        <v>37550</v>
      </c>
      <c r="F58" s="84"/>
      <c r="G58" s="84"/>
      <c r="H58" s="84"/>
      <c r="I58" s="84"/>
      <c r="J58" s="84"/>
    </row>
    <row r="59" spans="1:10" ht="12.75" customHeight="1" x14ac:dyDescent="0.25">
      <c r="A59" s="155" t="s">
        <v>349</v>
      </c>
      <c r="B59" s="155"/>
      <c r="C59" s="105">
        <f>'3. PLANIFICACIÓN - OBJETIVOS'!C27</f>
        <v>120</v>
      </c>
      <c r="D59" s="105">
        <f>'3. PLANIFICACIÓN - OBJETIVOS'!D27</f>
        <v>15</v>
      </c>
      <c r="E59" s="107">
        <f t="shared" si="0"/>
        <v>1800</v>
      </c>
      <c r="F59" s="84"/>
      <c r="G59" s="84"/>
      <c r="H59" s="84"/>
      <c r="I59" s="84"/>
      <c r="J59" s="84"/>
    </row>
    <row r="60" spans="1:10" ht="12.75" customHeight="1" x14ac:dyDescent="0.25">
      <c r="A60" s="155" t="s">
        <v>350</v>
      </c>
      <c r="B60" s="155"/>
      <c r="C60" s="105">
        <f>'3. PLANIFICACIÓN - OBJETIVOS'!C28</f>
        <v>2400</v>
      </c>
      <c r="D60" s="105">
        <f>'3. PLANIFICACIÓN - OBJETIVOS'!D28</f>
        <v>22</v>
      </c>
      <c r="E60" s="107">
        <f t="shared" si="0"/>
        <v>52800</v>
      </c>
      <c r="F60" s="84"/>
      <c r="G60" s="84"/>
      <c r="H60" s="84"/>
      <c r="I60" s="84"/>
      <c r="J60" s="84"/>
    </row>
    <row r="61" spans="1:10" ht="12.75" customHeight="1" x14ac:dyDescent="0.25">
      <c r="A61" s="155" t="s">
        <v>351</v>
      </c>
      <c r="B61" s="155"/>
      <c r="C61" s="105">
        <f>'3. PLANIFICACIÓN - OBJETIVOS'!C29</f>
        <v>300</v>
      </c>
      <c r="D61" s="105">
        <f>'3. PLANIFICACIÓN - OBJETIVOS'!D29</f>
        <v>30</v>
      </c>
      <c r="E61" s="107">
        <f t="shared" si="0"/>
        <v>9000</v>
      </c>
      <c r="F61" s="84"/>
      <c r="G61" s="84"/>
      <c r="H61" s="84"/>
      <c r="I61" s="84"/>
      <c r="J61" s="84"/>
    </row>
    <row r="62" spans="1:10" ht="12.75" customHeight="1" x14ac:dyDescent="0.25">
      <c r="A62" s="155" t="s">
        <v>352</v>
      </c>
      <c r="B62" s="155"/>
      <c r="C62" s="105">
        <f>'3. PLANIFICACIÓN - OBJETIVOS'!C30</f>
        <v>360</v>
      </c>
      <c r="D62" s="105">
        <f>'3. PLANIFICACIÓN - OBJETIVOS'!D30</f>
        <v>35</v>
      </c>
      <c r="E62" s="107">
        <f t="shared" si="0"/>
        <v>12600</v>
      </c>
      <c r="F62" s="84"/>
      <c r="G62" s="84"/>
      <c r="H62" s="84"/>
      <c r="I62" s="84"/>
      <c r="J62" s="84"/>
    </row>
    <row r="63" spans="1:10" ht="12.75" customHeight="1" x14ac:dyDescent="0.25">
      <c r="A63" s="155" t="s">
        <v>353</v>
      </c>
      <c r="B63" s="155"/>
      <c r="C63" s="105">
        <f>'3. PLANIFICACIÓN - OBJETIVOS'!C31</f>
        <v>180</v>
      </c>
      <c r="D63" s="105">
        <f>'3. PLANIFICACIÓN - OBJETIVOS'!D31</f>
        <v>30</v>
      </c>
      <c r="E63" s="107">
        <f t="shared" si="0"/>
        <v>5400</v>
      </c>
      <c r="F63" s="84"/>
      <c r="G63" s="84"/>
      <c r="H63" s="84"/>
      <c r="I63" s="84"/>
      <c r="J63" s="84"/>
    </row>
    <row r="64" spans="1:10" ht="12.75" customHeight="1" x14ac:dyDescent="0.25">
      <c r="A64" s="155" t="s">
        <v>354</v>
      </c>
      <c r="B64" s="155"/>
      <c r="C64" s="105">
        <f>'3. PLANIFICACIÓN - OBJETIVOS'!C32</f>
        <v>120</v>
      </c>
      <c r="D64" s="105">
        <f>'3. PLANIFICACIÓN - OBJETIVOS'!D32</f>
        <v>35</v>
      </c>
      <c r="E64" s="107">
        <f t="shared" si="0"/>
        <v>4200</v>
      </c>
      <c r="F64" s="84"/>
      <c r="G64" s="84"/>
      <c r="H64" s="84"/>
      <c r="I64" s="84"/>
      <c r="J64" s="84"/>
    </row>
    <row r="65" spans="1:10" ht="12.75" customHeight="1" x14ac:dyDescent="0.25">
      <c r="A65" s="155" t="s">
        <v>355</v>
      </c>
      <c r="B65" s="155"/>
      <c r="C65" s="105">
        <f>'3. PLANIFICACIÓN - OBJETIVOS'!C33</f>
        <v>60</v>
      </c>
      <c r="D65" s="105">
        <f>'3. PLANIFICACIÓN - OBJETIVOS'!D33</f>
        <v>30</v>
      </c>
      <c r="E65" s="107">
        <f t="shared" si="0"/>
        <v>1800</v>
      </c>
      <c r="F65" s="84"/>
      <c r="G65" s="84"/>
      <c r="H65" s="84"/>
      <c r="I65" s="84"/>
      <c r="J65" s="84"/>
    </row>
    <row r="66" spans="1:10" ht="12.75" customHeight="1" x14ac:dyDescent="0.25">
      <c r="A66" s="156" t="s">
        <v>358</v>
      </c>
      <c r="B66" s="156"/>
      <c r="C66" s="156"/>
      <c r="D66" s="156"/>
      <c r="E66" s="108">
        <f>SUM(E56:E65)</f>
        <v>180650</v>
      </c>
      <c r="F66" s="84"/>
      <c r="G66" s="84"/>
      <c r="H66" s="84"/>
      <c r="I66" s="84"/>
      <c r="J66" s="84"/>
    </row>
    <row r="67" spans="1:10" ht="12.75" customHeight="1" x14ac:dyDescent="0.25">
      <c r="A67" s="84"/>
      <c r="B67" s="84"/>
      <c r="C67" s="84"/>
      <c r="D67" s="84"/>
      <c r="E67" s="84"/>
      <c r="F67" s="84"/>
      <c r="G67" s="84"/>
      <c r="H67" s="84"/>
      <c r="I67" s="84"/>
      <c r="J67" s="84"/>
    </row>
    <row r="68" spans="1:10" ht="12.75" customHeight="1" x14ac:dyDescent="0.25">
      <c r="A68" s="84"/>
      <c r="B68" s="84"/>
      <c r="C68" s="84"/>
      <c r="D68" s="84"/>
      <c r="E68" s="84"/>
      <c r="F68" s="84"/>
      <c r="G68" s="84"/>
      <c r="H68" s="84"/>
      <c r="I68" s="84"/>
      <c r="J68" s="84"/>
    </row>
    <row r="69" spans="1:10" ht="12.75" customHeight="1" x14ac:dyDescent="0.25">
      <c r="A69" s="84"/>
      <c r="B69" s="84"/>
      <c r="C69" s="84"/>
      <c r="D69" s="84"/>
      <c r="E69" s="84"/>
      <c r="F69" s="84"/>
      <c r="G69" s="84"/>
      <c r="H69" s="84"/>
      <c r="I69" s="84"/>
      <c r="J69" s="84"/>
    </row>
    <row r="70" spans="1:10" ht="12.75" customHeight="1" x14ac:dyDescent="0.25">
      <c r="A70" s="84"/>
      <c r="B70" s="84"/>
      <c r="C70" s="84"/>
      <c r="D70" s="84"/>
      <c r="E70" s="84"/>
      <c r="F70" s="84"/>
      <c r="G70" s="84"/>
      <c r="H70" s="84"/>
      <c r="I70" s="84"/>
      <c r="J70" s="84"/>
    </row>
    <row r="71" spans="1:10" ht="12.75" customHeight="1" x14ac:dyDescent="0.25">
      <c r="A71" s="84"/>
      <c r="B71" s="84"/>
      <c r="C71" s="84"/>
      <c r="D71" s="84"/>
      <c r="E71" s="84"/>
      <c r="F71" s="84"/>
      <c r="G71" s="84"/>
      <c r="H71" s="84"/>
      <c r="I71" s="84"/>
      <c r="J71" s="84"/>
    </row>
    <row r="72" spans="1:10" ht="12.75" customHeight="1" x14ac:dyDescent="0.25">
      <c r="A72" s="84"/>
      <c r="B72" s="84"/>
      <c r="C72" s="84"/>
      <c r="D72" s="84"/>
      <c r="E72" s="84"/>
      <c r="F72" s="84"/>
      <c r="G72" s="84"/>
      <c r="H72" s="84"/>
      <c r="I72" s="84"/>
      <c r="J72" s="84"/>
    </row>
    <row r="73" spans="1:10" ht="12.75" customHeight="1" x14ac:dyDescent="0.25">
      <c r="A73" s="84"/>
      <c r="B73" s="84"/>
      <c r="C73" s="84"/>
      <c r="D73" s="84"/>
      <c r="E73" s="84"/>
      <c r="F73" s="84"/>
      <c r="G73" s="84"/>
      <c r="H73" s="84"/>
      <c r="I73" s="84"/>
      <c r="J73" s="84"/>
    </row>
    <row r="74" spans="1:10" ht="12.75" customHeight="1" x14ac:dyDescent="0.25">
      <c r="A74" s="84"/>
      <c r="B74" s="84"/>
      <c r="C74" s="84"/>
      <c r="D74" s="84"/>
      <c r="E74" s="84"/>
      <c r="F74" s="84"/>
      <c r="G74" s="84"/>
      <c r="H74" s="84"/>
      <c r="I74" s="84"/>
      <c r="J74" s="84"/>
    </row>
    <row r="75" spans="1:10" ht="12.75" customHeight="1" x14ac:dyDescent="0.25">
      <c r="A75" s="84"/>
      <c r="B75" s="84"/>
      <c r="C75" s="84"/>
      <c r="D75" s="84"/>
      <c r="E75" s="84"/>
      <c r="F75" s="84"/>
      <c r="G75" s="84"/>
      <c r="H75" s="84"/>
      <c r="I75" s="84"/>
      <c r="J75" s="84"/>
    </row>
    <row r="76" spans="1:10" ht="12.75" customHeight="1" x14ac:dyDescent="0.25">
      <c r="A76" s="84"/>
      <c r="B76" s="84"/>
      <c r="C76" s="84"/>
      <c r="D76" s="84"/>
      <c r="E76" s="84"/>
      <c r="F76" s="84"/>
      <c r="G76" s="84"/>
      <c r="H76" s="84"/>
      <c r="I76" s="84"/>
      <c r="J76" s="84"/>
    </row>
    <row r="77" spans="1:10" ht="12.75" customHeight="1" x14ac:dyDescent="0.25">
      <c r="A77" s="84"/>
      <c r="B77" s="84"/>
      <c r="C77" s="84"/>
      <c r="D77" s="84"/>
      <c r="E77" s="84"/>
      <c r="F77" s="84"/>
      <c r="G77" s="84"/>
      <c r="H77" s="84"/>
      <c r="I77" s="84"/>
      <c r="J77" s="84"/>
    </row>
    <row r="78" spans="1:10" ht="12.75" customHeight="1" x14ac:dyDescent="0.25">
      <c r="A78" s="84"/>
      <c r="B78" s="84"/>
      <c r="C78" s="84"/>
      <c r="D78" s="84"/>
      <c r="E78" s="84"/>
      <c r="F78" s="84"/>
      <c r="G78" s="84"/>
      <c r="H78" s="84"/>
      <c r="I78" s="84"/>
      <c r="J78" s="84"/>
    </row>
    <row r="79" spans="1:10" x14ac:dyDescent="0.25">
      <c r="A79" s="154"/>
      <c r="B79" s="143"/>
      <c r="C79" s="143"/>
      <c r="D79" s="143"/>
      <c r="E79" s="143"/>
      <c r="F79" s="143"/>
      <c r="G79" s="143"/>
      <c r="H79" s="143"/>
      <c r="I79" s="143"/>
    </row>
    <row r="80" spans="1:10" ht="12.75" customHeight="1" x14ac:dyDescent="0.25">
      <c r="A80" s="142" t="s">
        <v>215</v>
      </c>
      <c r="B80" s="143"/>
      <c r="C80" s="143"/>
      <c r="D80" s="143"/>
      <c r="E80" s="143"/>
      <c r="F80" s="143"/>
      <c r="G80" s="142"/>
      <c r="H80" s="143"/>
      <c r="I80" s="143"/>
      <c r="J80" s="143"/>
    </row>
    <row r="82" spans="1:10" ht="25.5" customHeight="1" x14ac:dyDescent="0.25">
      <c r="A82" s="133" t="str">
        <f>'4. PLANIFICACIÓN - SEGMENTACIÓN'!A90:K90</f>
        <v>En este apartado se intentarán concretar los aspectos más significativos relativos a la estrategia de segmentación que acometerá la empresa, a  través de las cuestiones anteriormente planteadas.</v>
      </c>
      <c r="B82" s="133"/>
      <c r="C82" s="133"/>
      <c r="D82" s="133"/>
      <c r="E82" s="133"/>
      <c r="F82" s="133"/>
      <c r="G82" s="133"/>
      <c r="H82" s="133"/>
      <c r="I82" s="133"/>
      <c r="J82" s="133"/>
    </row>
    <row r="84" spans="1:10" ht="12.75" customHeight="1" x14ac:dyDescent="0.25">
      <c r="A84" s="142" t="s">
        <v>216</v>
      </c>
      <c r="B84" s="143"/>
      <c r="C84" s="143"/>
      <c r="D84" s="143"/>
      <c r="E84" s="143"/>
      <c r="F84" s="143"/>
      <c r="G84" s="142"/>
      <c r="H84" s="143"/>
      <c r="I84" s="143"/>
      <c r="J84" s="143"/>
    </row>
    <row r="85" spans="1:10" x14ac:dyDescent="0.25">
      <c r="H85" s="22"/>
    </row>
    <row r="86" spans="1:10" ht="25.5" customHeight="1" x14ac:dyDescent="0.25">
      <c r="A86" s="133" t="str">
        <f>'5. PLANIFICAC - POSICIONAMIENTO'!A27:K27</f>
        <v>En este apartado se intentarán concretar los aspectos más significativos relativos al posicionamiento que adoptará la empresa, a  través de las cuestiones anteriormente planteadas</v>
      </c>
      <c r="B86" s="133"/>
      <c r="C86" s="133"/>
      <c r="D86" s="133"/>
      <c r="E86" s="133"/>
      <c r="F86" s="133"/>
      <c r="G86" s="133"/>
      <c r="H86" s="133"/>
      <c r="I86" s="133"/>
      <c r="J86" s="133"/>
    </row>
    <row r="88" spans="1:10" ht="12.75" customHeight="1" x14ac:dyDescent="0.25">
      <c r="A88" s="142" t="s">
        <v>254</v>
      </c>
      <c r="B88" s="143"/>
      <c r="C88" s="143"/>
      <c r="D88" s="143"/>
      <c r="E88" s="143"/>
      <c r="F88" s="143"/>
      <c r="G88" s="142"/>
      <c r="H88" s="143"/>
      <c r="I88" s="143"/>
      <c r="J88" s="143"/>
    </row>
    <row r="90" spans="1:10" ht="25.5" customHeight="1" x14ac:dyDescent="0.25">
      <c r="A90" s="133" t="str">
        <f>'6. PLANIFICAC - PDTO  SERVICIO'!A63:K63</f>
        <v>En este apartado se intentarán concretar los aspectos más significativos relativos a la definición del producto o servicio que ofrecerá la empresa, a  través de las cuestiones anteriormente planteadas</v>
      </c>
      <c r="B90" s="133"/>
      <c r="C90" s="133"/>
      <c r="D90" s="133"/>
      <c r="E90" s="133"/>
      <c r="F90" s="133"/>
      <c r="G90" s="133"/>
      <c r="H90" s="133"/>
      <c r="I90" s="133"/>
      <c r="J90" s="133"/>
    </row>
    <row r="92" spans="1:10" x14ac:dyDescent="0.25">
      <c r="A92" s="142" t="s">
        <v>217</v>
      </c>
      <c r="B92" s="143"/>
      <c r="C92" s="143"/>
      <c r="D92" s="143"/>
      <c r="E92" s="143"/>
      <c r="F92" s="143"/>
      <c r="G92" s="142"/>
      <c r="H92" s="143"/>
      <c r="I92" s="143"/>
      <c r="J92" s="143"/>
    </row>
    <row r="93" spans="1:10" s="53" customFormat="1" x14ac:dyDescent="0.25">
      <c r="A93" s="57"/>
      <c r="B93" s="57"/>
      <c r="C93" s="57"/>
      <c r="D93" s="57"/>
      <c r="E93" s="57"/>
      <c r="F93" s="57"/>
      <c r="G93" s="57"/>
      <c r="H93" s="57"/>
      <c r="I93" s="57"/>
    </row>
    <row r="94" spans="1:10" ht="25.5" customHeight="1" x14ac:dyDescent="0.25">
      <c r="A94" s="133" t="str">
        <f>'7. PLANIFICACIÓN - PRECIO'!A57:K57</f>
        <v>En este apartado se intentarán concretar los aspectos más significativos relativos a la política de precios que adoptará la empresa,  a  través de las cuestiones anteriormente planteadas</v>
      </c>
      <c r="B94" s="133"/>
      <c r="C94" s="133"/>
      <c r="D94" s="133"/>
      <c r="E94" s="133"/>
      <c r="F94" s="133"/>
      <c r="G94" s="133"/>
      <c r="H94" s="133"/>
      <c r="I94" s="133"/>
      <c r="J94" s="133"/>
    </row>
    <row r="96" spans="1:10" ht="12.75" customHeight="1" x14ac:dyDescent="0.25">
      <c r="A96" s="142" t="s">
        <v>218</v>
      </c>
      <c r="B96" s="143"/>
      <c r="C96" s="143"/>
      <c r="D96" s="143"/>
      <c r="E96" s="143"/>
      <c r="F96" s="143"/>
      <c r="G96" s="142"/>
      <c r="H96" s="143"/>
      <c r="I96" s="143"/>
      <c r="J96" s="143"/>
    </row>
    <row r="97" spans="1:10" s="53" customFormat="1" ht="12.75" customHeight="1" x14ac:dyDescent="0.25">
      <c r="A97" s="57"/>
      <c r="B97" s="57"/>
      <c r="C97" s="57"/>
      <c r="D97" s="57"/>
      <c r="E97" s="57"/>
      <c r="F97" s="57"/>
      <c r="G97" s="57"/>
      <c r="H97" s="57"/>
      <c r="I97" s="57"/>
    </row>
    <row r="98" spans="1:10" ht="25.5" customHeight="1" x14ac:dyDescent="0.25">
      <c r="A98" s="133" t="str">
        <f>'8. PLANIFICACIÓN - COMUNICACIÓN'!A31:K31</f>
        <v>En este apartado se intentarán concretar los aspectos más significativos relativos a la política de comunicación que llevará a cabo la empresa,  a  través de las cuestiones anteriormente planteadas</v>
      </c>
      <c r="B98" s="133"/>
      <c r="C98" s="133"/>
      <c r="D98" s="133"/>
      <c r="E98" s="133"/>
      <c r="F98" s="133"/>
      <c r="G98" s="133"/>
      <c r="H98" s="133"/>
      <c r="I98" s="133"/>
      <c r="J98" s="133"/>
    </row>
    <row r="100" spans="1:10" ht="12.75" customHeight="1" x14ac:dyDescent="0.25">
      <c r="A100" s="142" t="s">
        <v>219</v>
      </c>
      <c r="B100" s="143"/>
      <c r="C100" s="143"/>
      <c r="D100" s="143"/>
      <c r="E100" s="143"/>
      <c r="F100" s="143"/>
      <c r="G100" s="142"/>
      <c r="H100" s="143"/>
      <c r="I100" s="143"/>
      <c r="J100" s="143"/>
    </row>
    <row r="102" spans="1:10" ht="25.5" customHeight="1" x14ac:dyDescent="0.25">
      <c r="A102" s="133" t="str">
        <f>'9. PLANIFICACIÓN - DISTRIBUCIÓN'!A13:K13</f>
        <v>En este apartado se intentarán concretar los aspectos más significativos relativos a la política de distribución de la empresa,  a  través de las cuestiones anteriormente planteadas</v>
      </c>
      <c r="B102" s="133"/>
      <c r="C102" s="133"/>
      <c r="D102" s="133"/>
      <c r="E102" s="133"/>
      <c r="F102" s="133"/>
      <c r="G102" s="133"/>
      <c r="H102" s="133"/>
      <c r="I102" s="133"/>
      <c r="J102" s="133"/>
    </row>
    <row r="104" spans="1:10" x14ac:dyDescent="0.25">
      <c r="A104" s="142" t="s">
        <v>220</v>
      </c>
      <c r="B104" s="143"/>
      <c r="C104" s="143"/>
      <c r="D104" s="143"/>
      <c r="E104" s="143"/>
      <c r="F104" s="143"/>
      <c r="G104" s="142"/>
      <c r="H104" s="143"/>
      <c r="I104" s="143"/>
      <c r="J104" s="143"/>
    </row>
    <row r="105" spans="1:10" s="53" customFormat="1" x14ac:dyDescent="0.25">
      <c r="A105" s="57"/>
      <c r="B105" s="57"/>
      <c r="C105" s="57"/>
      <c r="D105" s="57"/>
      <c r="E105" s="57"/>
      <c r="F105" s="57"/>
      <c r="G105" s="57"/>
      <c r="H105" s="57"/>
      <c r="I105" s="57"/>
    </row>
    <row r="106" spans="1:10" ht="53.25" customHeight="1" x14ac:dyDescent="0.25">
      <c r="A106" s="133" t="str">
        <f>'10. PLANIFIC - PUESTA EN MARCHA'!A88:K88</f>
        <v>En este apartado se intentarán concretar los aspectos más significativos relativos a la estructura de la empresa, reparto de tareas y responsabilidades,  timing, análisis y control de ventas y costes,  así como posibles escenarios alternativos ante riesgos imprevistos, a  través de las cuestiones anteriormente planteadas</v>
      </c>
      <c r="B106" s="133"/>
      <c r="C106" s="133"/>
      <c r="D106" s="133"/>
      <c r="E106" s="133"/>
      <c r="F106" s="133"/>
      <c r="G106" s="133"/>
      <c r="H106" s="133"/>
      <c r="I106" s="133"/>
      <c r="J106" s="133"/>
    </row>
    <row r="108" spans="1:10" ht="12.75" customHeight="1" x14ac:dyDescent="0.25">
      <c r="A108" s="142" t="s">
        <v>221</v>
      </c>
      <c r="B108" s="143"/>
      <c r="C108" s="143"/>
      <c r="D108" s="143"/>
      <c r="E108" s="143"/>
      <c r="F108" s="143"/>
      <c r="G108" s="142"/>
      <c r="H108" s="143"/>
      <c r="I108" s="143"/>
      <c r="J108" s="143"/>
    </row>
    <row r="110" spans="1:10" ht="12.75" customHeight="1" x14ac:dyDescent="0.25">
      <c r="A110" s="55" t="s">
        <v>259</v>
      </c>
      <c r="B110" s="54"/>
      <c r="C110" s="54"/>
      <c r="D110" s="54"/>
      <c r="E110" s="54"/>
      <c r="F110" s="54"/>
      <c r="G110" s="54"/>
    </row>
    <row r="111" spans="1:10" s="53" customFormat="1" ht="12.75" customHeight="1" x14ac:dyDescent="0.25">
      <c r="A111" s="51"/>
      <c r="B111" s="52"/>
      <c r="C111" s="52"/>
      <c r="D111" s="52"/>
      <c r="E111" s="52"/>
      <c r="F111" s="52"/>
      <c r="G111" s="54"/>
    </row>
    <row r="112" spans="1:10" x14ac:dyDescent="0.25">
      <c r="A112" s="148" t="s">
        <v>4</v>
      </c>
      <c r="B112" s="149"/>
      <c r="C112" s="150"/>
      <c r="D112" s="144">
        <f>'11. RESULTADOS PREVISIONALES'!G17</f>
        <v>180650</v>
      </c>
      <c r="E112" s="145"/>
      <c r="F112" s="145"/>
      <c r="G112" s="54"/>
    </row>
    <row r="113" spans="1:7" x14ac:dyDescent="0.25">
      <c r="A113" s="151" t="s">
        <v>240</v>
      </c>
      <c r="B113" s="152"/>
      <c r="C113" s="153"/>
      <c r="D113" s="146">
        <f>'11. RESULTADOS PREVISIONALES'!G23</f>
        <v>30000</v>
      </c>
      <c r="E113" s="147"/>
      <c r="F113" s="147"/>
      <c r="G113" s="54"/>
    </row>
    <row r="114" spans="1:7" x14ac:dyDescent="0.25">
      <c r="A114" s="148" t="s">
        <v>5</v>
      </c>
      <c r="B114" s="149"/>
      <c r="C114" s="150"/>
      <c r="D114" s="144">
        <f>'11. RESULTADOS PREVISIONALES'!G24</f>
        <v>150650</v>
      </c>
      <c r="E114" s="145"/>
      <c r="F114" s="145"/>
      <c r="G114" s="54"/>
    </row>
    <row r="115" spans="1:7" x14ac:dyDescent="0.25">
      <c r="A115" s="151" t="s">
        <v>241</v>
      </c>
      <c r="B115" s="152"/>
      <c r="C115" s="153"/>
      <c r="D115" s="146">
        <f>'11. RESULTADOS PREVISIONALES'!G25</f>
        <v>25000</v>
      </c>
      <c r="E115" s="147"/>
      <c r="F115" s="147"/>
      <c r="G115" s="54"/>
    </row>
    <row r="116" spans="1:7" x14ac:dyDescent="0.25">
      <c r="A116" s="148" t="s">
        <v>6</v>
      </c>
      <c r="B116" s="149"/>
      <c r="C116" s="150"/>
      <c r="D116" s="144">
        <f>'11. RESULTADOS PREVISIONALES'!G26</f>
        <v>125650</v>
      </c>
      <c r="E116" s="145"/>
      <c r="F116" s="145"/>
      <c r="G116" s="54"/>
    </row>
    <row r="117" spans="1:7" x14ac:dyDescent="0.25">
      <c r="A117" s="151" t="s">
        <v>242</v>
      </c>
      <c r="B117" s="152"/>
      <c r="C117" s="153"/>
      <c r="D117" s="146">
        <f>'11. RESULTADOS PREVISIONALES'!G27</f>
        <v>100000</v>
      </c>
      <c r="E117" s="147"/>
      <c r="F117" s="147"/>
      <c r="G117" s="54"/>
    </row>
    <row r="118" spans="1:7" x14ac:dyDescent="0.25">
      <c r="A118" s="151" t="s">
        <v>243</v>
      </c>
      <c r="B118" s="152"/>
      <c r="C118" s="153"/>
      <c r="D118" s="146">
        <f>'11. RESULTADOS PREVISIONALES'!G28</f>
        <v>25000</v>
      </c>
      <c r="E118" s="147"/>
      <c r="F118" s="147"/>
      <c r="G118" s="54"/>
    </row>
    <row r="119" spans="1:7" x14ac:dyDescent="0.25">
      <c r="A119" s="151" t="s">
        <v>8</v>
      </c>
      <c r="B119" s="152"/>
      <c r="C119" s="153"/>
      <c r="D119" s="146">
        <f>'11. RESULTADOS PREVISIONALES'!G29</f>
        <v>1200</v>
      </c>
      <c r="E119" s="147"/>
      <c r="F119" s="147"/>
      <c r="G119" s="54"/>
    </row>
    <row r="120" spans="1:7" x14ac:dyDescent="0.25">
      <c r="A120" s="148" t="s">
        <v>7</v>
      </c>
      <c r="B120" s="149"/>
      <c r="C120" s="150"/>
      <c r="D120" s="144">
        <f>'11. RESULTADOS PREVISIONALES'!G30</f>
        <v>-550</v>
      </c>
      <c r="E120" s="145"/>
      <c r="F120" s="145"/>
      <c r="G120" s="54"/>
    </row>
    <row r="121" spans="1:7" x14ac:dyDescent="0.25">
      <c r="A121" s="151" t="s">
        <v>14</v>
      </c>
      <c r="B121" s="152"/>
      <c r="C121" s="153"/>
      <c r="D121" s="146">
        <f>'11. RESULTADOS PREVISIONALES'!G31</f>
        <v>1500</v>
      </c>
      <c r="E121" s="147"/>
      <c r="F121" s="147"/>
      <c r="G121" s="54"/>
    </row>
    <row r="122" spans="1:7" x14ac:dyDescent="0.25">
      <c r="A122" s="167" t="s">
        <v>9</v>
      </c>
      <c r="B122" s="149"/>
      <c r="C122" s="150"/>
      <c r="D122" s="144">
        <f>'11. RESULTADOS PREVISIONALES'!G32</f>
        <v>950</v>
      </c>
      <c r="E122" s="145"/>
      <c r="F122" s="145"/>
      <c r="G122" s="54"/>
    </row>
    <row r="123" spans="1:7" x14ac:dyDescent="0.25">
      <c r="A123" s="151" t="s">
        <v>244</v>
      </c>
      <c r="B123" s="152"/>
      <c r="C123" s="153"/>
      <c r="D123" s="146">
        <f>'11. RESULTADOS PREVISIONALES'!G33</f>
        <v>285</v>
      </c>
      <c r="E123" s="147"/>
      <c r="F123" s="147"/>
      <c r="G123" s="54"/>
    </row>
    <row r="124" spans="1:7" x14ac:dyDescent="0.25">
      <c r="A124" s="167" t="s">
        <v>10</v>
      </c>
      <c r="B124" s="149"/>
      <c r="C124" s="150"/>
      <c r="D124" s="144">
        <f>'11. RESULTADOS PREVISIONALES'!G34</f>
        <v>665</v>
      </c>
      <c r="E124" s="145"/>
      <c r="F124" s="145"/>
      <c r="G124" s="54"/>
    </row>
    <row r="125" spans="1:7" x14ac:dyDescent="0.25">
      <c r="A125" s="151" t="s">
        <v>245</v>
      </c>
      <c r="B125" s="152"/>
      <c r="C125" s="153"/>
      <c r="D125" s="146">
        <f>'11. RESULTADOS PREVISIONALES'!G35</f>
        <v>0</v>
      </c>
      <c r="E125" s="147"/>
      <c r="F125" s="147"/>
      <c r="G125" s="54"/>
    </row>
    <row r="126" spans="1:7" x14ac:dyDescent="0.25">
      <c r="A126" s="167" t="s">
        <v>11</v>
      </c>
      <c r="B126" s="149"/>
      <c r="C126" s="150"/>
      <c r="D126" s="144">
        <f>'11. RESULTADOS PREVISIONALES'!G36</f>
        <v>665</v>
      </c>
      <c r="E126" s="145"/>
      <c r="F126" s="145"/>
      <c r="G126" s="54"/>
    </row>
    <row r="127" spans="1:7" x14ac:dyDescent="0.25">
      <c r="A127" s="151" t="s">
        <v>246</v>
      </c>
      <c r="B127" s="152"/>
      <c r="C127" s="153"/>
      <c r="D127" s="146">
        <f>'11. RESULTADOS PREVISIONALES'!G37</f>
        <v>10000</v>
      </c>
      <c r="E127" s="147"/>
      <c r="F127" s="147"/>
      <c r="G127" s="54"/>
    </row>
    <row r="128" spans="1:7" x14ac:dyDescent="0.25">
      <c r="A128" s="164" t="s">
        <v>12</v>
      </c>
      <c r="B128" s="165"/>
      <c r="C128" s="166"/>
      <c r="D128" s="144">
        <f>'11. RESULTADOS PREVISIONALES'!G38</f>
        <v>10665</v>
      </c>
      <c r="E128" s="145"/>
      <c r="F128" s="145"/>
      <c r="G128" s="54"/>
    </row>
    <row r="130" spans="1:10" x14ac:dyDescent="0.25">
      <c r="A130" s="55" t="s">
        <v>261</v>
      </c>
      <c r="B130" s="54"/>
      <c r="C130" s="54"/>
      <c r="D130" s="54"/>
      <c r="E130" s="54"/>
      <c r="F130" s="54"/>
      <c r="G130" s="54"/>
    </row>
    <row r="132" spans="1:10" ht="25.5" customHeight="1" x14ac:dyDescent="0.25">
      <c r="A132" s="133" t="str">
        <f>'11. RESULTADOS PREVISIONALES'!A70:K70</f>
        <v>En este apartado se intentarán concretar los aspectos más significativos relativos a los mecanismos de control, a  través de las cuestiones anteriormente planteadas</v>
      </c>
      <c r="B132" s="133"/>
      <c r="C132" s="133"/>
      <c r="D132" s="133"/>
      <c r="E132" s="133"/>
      <c r="F132" s="133"/>
      <c r="G132" s="133"/>
      <c r="H132" s="133"/>
      <c r="I132" s="133"/>
      <c r="J132" s="133"/>
    </row>
    <row r="135" spans="1:10" ht="20.399999999999999" x14ac:dyDescent="0.25">
      <c r="H135" s="76" t="s">
        <v>198</v>
      </c>
    </row>
    <row r="137" spans="1:10" x14ac:dyDescent="0.25">
      <c r="F137" s="38"/>
    </row>
  </sheetData>
  <mergeCells count="117">
    <mergeCell ref="E38:F38"/>
    <mergeCell ref="E39:F39"/>
    <mergeCell ref="E40:F40"/>
    <mergeCell ref="E41:F41"/>
    <mergeCell ref="A55:B55"/>
    <mergeCell ref="E30:F30"/>
    <mergeCell ref="E31:F31"/>
    <mergeCell ref="E32:F32"/>
    <mergeCell ref="E33:F33"/>
    <mergeCell ref="A36:C36"/>
    <mergeCell ref="E36:F36"/>
    <mergeCell ref="A10:B10"/>
    <mergeCell ref="A12:B12"/>
    <mergeCell ref="A1:F1"/>
    <mergeCell ref="A8:F8"/>
    <mergeCell ref="C10:F10"/>
    <mergeCell ref="C12:F12"/>
    <mergeCell ref="A128:C128"/>
    <mergeCell ref="A123:C123"/>
    <mergeCell ref="A124:C124"/>
    <mergeCell ref="A125:C125"/>
    <mergeCell ref="A127:C127"/>
    <mergeCell ref="A117:C117"/>
    <mergeCell ref="A118:C118"/>
    <mergeCell ref="A119:C119"/>
    <mergeCell ref="D117:F117"/>
    <mergeCell ref="D118:F118"/>
    <mergeCell ref="D119:F119"/>
    <mergeCell ref="D123:F123"/>
    <mergeCell ref="D124:F124"/>
    <mergeCell ref="D125:F125"/>
    <mergeCell ref="A126:C126"/>
    <mergeCell ref="A120:C120"/>
    <mergeCell ref="A121:C121"/>
    <mergeCell ref="A122:C122"/>
    <mergeCell ref="D120:F120"/>
    <mergeCell ref="D121:F121"/>
    <mergeCell ref="D122:F122"/>
    <mergeCell ref="D112:F112"/>
    <mergeCell ref="D113:F113"/>
    <mergeCell ref="A92:F92"/>
    <mergeCell ref="G92:J92"/>
    <mergeCell ref="A96:F96"/>
    <mergeCell ref="G96:J96"/>
    <mergeCell ref="A100:F100"/>
    <mergeCell ref="G100:J100"/>
    <mergeCell ref="G106:J106"/>
    <mergeCell ref="G104:J104"/>
    <mergeCell ref="A108:F108"/>
    <mergeCell ref="A114:C114"/>
    <mergeCell ref="A115:C115"/>
    <mergeCell ref="A116:C116"/>
    <mergeCell ref="D114:F114"/>
    <mergeCell ref="D115:F115"/>
    <mergeCell ref="D116:F116"/>
    <mergeCell ref="G12:I12"/>
    <mergeCell ref="C14:F14"/>
    <mergeCell ref="G14:I14"/>
    <mergeCell ref="A18:F18"/>
    <mergeCell ref="G18:J18"/>
    <mergeCell ref="A82:F82"/>
    <mergeCell ref="A47:C47"/>
    <mergeCell ref="A45:F45"/>
    <mergeCell ref="G82:J82"/>
    <mergeCell ref="G26:J26"/>
    <mergeCell ref="G49:J49"/>
    <mergeCell ref="G53:J53"/>
    <mergeCell ref="A14:B14"/>
    <mergeCell ref="C15:I15"/>
    <mergeCell ref="C16:I16"/>
    <mergeCell ref="G45:J45"/>
    <mergeCell ref="A51:F51"/>
    <mergeCell ref="G51:J51"/>
    <mergeCell ref="A22:F22"/>
    <mergeCell ref="A26:F26"/>
    <mergeCell ref="A49:F49"/>
    <mergeCell ref="A53:F53"/>
    <mergeCell ref="A28:C28"/>
    <mergeCell ref="E28:F28"/>
    <mergeCell ref="A79:I79"/>
    <mergeCell ref="A80:F80"/>
    <mergeCell ref="G80:J80"/>
    <mergeCell ref="A56:B56"/>
    <mergeCell ref="A57:B57"/>
    <mergeCell ref="A58:B58"/>
    <mergeCell ref="A59:B59"/>
    <mergeCell ref="A60:B60"/>
    <mergeCell ref="A61:B61"/>
    <mergeCell ref="A62:B62"/>
    <mergeCell ref="A63:B63"/>
    <mergeCell ref="A64:B64"/>
    <mergeCell ref="A65:B65"/>
    <mergeCell ref="A66:D66"/>
    <mergeCell ref="A90:F90"/>
    <mergeCell ref="G90:J90"/>
    <mergeCell ref="A84:F84"/>
    <mergeCell ref="G84:J84"/>
    <mergeCell ref="A88:F88"/>
    <mergeCell ref="G88:J88"/>
    <mergeCell ref="A132:F132"/>
    <mergeCell ref="G132:J132"/>
    <mergeCell ref="G94:J94"/>
    <mergeCell ref="A98:F98"/>
    <mergeCell ref="G98:J98"/>
    <mergeCell ref="A102:F102"/>
    <mergeCell ref="G102:J102"/>
    <mergeCell ref="D126:F126"/>
    <mergeCell ref="D127:F127"/>
    <mergeCell ref="D128:F128"/>
    <mergeCell ref="A94:F94"/>
    <mergeCell ref="A106:F106"/>
    <mergeCell ref="A112:C112"/>
    <mergeCell ref="A113:C113"/>
    <mergeCell ref="A104:F104"/>
    <mergeCell ref="G108:J108"/>
    <mergeCell ref="A86:F86"/>
    <mergeCell ref="G86:J86"/>
  </mergeCells>
  <phoneticPr fontId="5" type="noConversion"/>
  <hyperlinks>
    <hyperlink ref="H135" location="INTRODUCCIÓN!A1" display="INTRODUCCIÓN" xr:uid="{00000000-0004-0000-0200-000000000000}"/>
    <hyperlink ref="H1" location="INTRODUCCIÓN!A1" display="INTRODUCCIÓN" xr:uid="{00000000-0004-0000-0200-000001000000}"/>
  </hyperlinks>
  <pageMargins left="0.74803149606299213" right="0.74803149606299213" top="0.98425196850393704" bottom="0.98425196850393704" header="0" footer="0"/>
  <pageSetup paperSize="9" orientation="portrait" verticalDpi="0" r:id="rId1"/>
  <headerFooter alignWithMargins="0">
    <oddFooter>Página &amp;P&amp;R&amp;A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1"/>
  <sheetViews>
    <sheetView workbookViewId="0">
      <selection sqref="A1:G1"/>
    </sheetView>
  </sheetViews>
  <sheetFormatPr baseColWidth="10" defaultColWidth="11.44140625" defaultRowHeight="13.2" x14ac:dyDescent="0.25"/>
  <cols>
    <col min="1" max="1" width="14.88671875" style="1" bestFit="1" customWidth="1"/>
    <col min="2" max="3" width="11.44140625" style="1"/>
    <col min="4" max="4" width="13.88671875" style="1" customWidth="1"/>
    <col min="5" max="16384" width="11.44140625" style="1"/>
  </cols>
  <sheetData>
    <row r="1" spans="1:12" ht="24" customHeight="1" x14ac:dyDescent="0.25">
      <c r="A1" s="187" t="s">
        <v>95</v>
      </c>
      <c r="B1" s="188"/>
      <c r="C1" s="188"/>
      <c r="D1" s="188"/>
      <c r="E1" s="188"/>
      <c r="F1" s="188"/>
      <c r="G1" s="188"/>
      <c r="H1" s="37" t="s">
        <v>198</v>
      </c>
      <c r="I1" s="21"/>
      <c r="J1" s="37" t="s">
        <v>199</v>
      </c>
      <c r="K1" s="21"/>
    </row>
    <row r="3" spans="1:12" x14ac:dyDescent="0.25">
      <c r="A3" s="189" t="s">
        <v>17</v>
      </c>
      <c r="B3" s="189"/>
      <c r="C3" s="189"/>
      <c r="D3" s="189"/>
      <c r="E3" s="189"/>
      <c r="F3" s="189"/>
      <c r="G3" s="189"/>
      <c r="H3" s="189"/>
      <c r="I3" s="189"/>
      <c r="J3" s="189"/>
      <c r="K3" s="189"/>
    </row>
    <row r="4" spans="1:12" x14ac:dyDescent="0.25">
      <c r="A4" s="189" t="s">
        <v>18</v>
      </c>
      <c r="B4" s="189"/>
      <c r="C4" s="189"/>
      <c r="D4" s="189"/>
      <c r="E4" s="189"/>
      <c r="F4" s="189"/>
      <c r="G4" s="189"/>
      <c r="H4" s="189"/>
      <c r="I4" s="189"/>
      <c r="J4" s="189"/>
      <c r="K4" s="189"/>
    </row>
    <row r="5" spans="1:12" x14ac:dyDescent="0.25">
      <c r="A5" s="189" t="s">
        <v>20</v>
      </c>
      <c r="B5" s="189"/>
      <c r="C5" s="189"/>
      <c r="D5" s="189"/>
      <c r="E5" s="189"/>
      <c r="F5" s="189"/>
      <c r="G5" s="189"/>
      <c r="H5" s="189"/>
      <c r="I5" s="189"/>
      <c r="J5" s="189"/>
      <c r="K5" s="189"/>
    </row>
    <row r="6" spans="1:12" ht="12.75" customHeight="1" thickBot="1" x14ac:dyDescent="0.3">
      <c r="A6" s="11"/>
      <c r="B6" s="11"/>
      <c r="C6" s="11"/>
      <c r="D6" s="11"/>
      <c r="E6" s="11"/>
      <c r="F6" s="11"/>
      <c r="G6" s="11"/>
      <c r="H6" s="11"/>
      <c r="I6" s="11"/>
      <c r="J6" s="11"/>
      <c r="K6" s="11"/>
    </row>
    <row r="7" spans="1:12" ht="13.5" customHeight="1" thickBot="1" x14ac:dyDescent="0.3">
      <c r="A7" s="190" t="s">
        <v>19</v>
      </c>
      <c r="B7" s="191"/>
      <c r="C7" s="191"/>
      <c r="D7" s="191"/>
      <c r="E7" s="191"/>
      <c r="F7" s="191"/>
      <c r="G7" s="191"/>
      <c r="H7" s="191"/>
      <c r="I7" s="191"/>
      <c r="J7" s="191"/>
      <c r="K7" s="192"/>
    </row>
    <row r="9" spans="1:12" x14ac:dyDescent="0.25">
      <c r="A9" s="182" t="s">
        <v>21</v>
      </c>
      <c r="B9" s="182"/>
      <c r="C9" s="182"/>
      <c r="D9" s="182"/>
      <c r="E9" s="182"/>
      <c r="F9" s="182"/>
      <c r="G9" s="182"/>
      <c r="H9" s="182"/>
      <c r="I9" s="182"/>
      <c r="J9" s="182"/>
      <c r="K9" s="182"/>
    </row>
    <row r="10" spans="1:12" x14ac:dyDescent="0.25">
      <c r="A10" s="176"/>
      <c r="B10" s="176"/>
      <c r="C10" s="176"/>
      <c r="D10" s="176"/>
      <c r="E10" s="176"/>
      <c r="F10" s="176"/>
      <c r="G10" s="176"/>
      <c r="H10" s="176"/>
      <c r="I10" s="176"/>
      <c r="J10" s="176"/>
      <c r="K10" s="178"/>
      <c r="L10" s="10"/>
    </row>
    <row r="11" spans="1:12" x14ac:dyDescent="0.25">
      <c r="A11" s="172" t="s">
        <v>22</v>
      </c>
      <c r="B11" s="172"/>
      <c r="C11" s="172"/>
      <c r="D11" s="172"/>
      <c r="E11" s="172"/>
      <c r="F11" s="172"/>
      <c r="G11" s="172"/>
      <c r="H11" s="172"/>
      <c r="I11" s="172"/>
      <c r="J11" s="172"/>
      <c r="K11" s="172"/>
    </row>
    <row r="12" spans="1:12" x14ac:dyDescent="0.25">
      <c r="A12" s="176"/>
      <c r="B12" s="176"/>
      <c r="C12" s="176"/>
      <c r="D12" s="176"/>
      <c r="E12" s="176"/>
      <c r="F12" s="176"/>
      <c r="G12" s="176"/>
      <c r="H12" s="176"/>
      <c r="I12" s="176"/>
      <c r="J12" s="176"/>
      <c r="K12" s="178"/>
    </row>
    <row r="13" spans="1:12" x14ac:dyDescent="0.25">
      <c r="A13" s="172" t="s">
        <v>23</v>
      </c>
      <c r="B13" s="172"/>
      <c r="C13" s="172"/>
      <c r="D13" s="172"/>
      <c r="E13" s="172"/>
      <c r="F13" s="172"/>
      <c r="G13" s="172"/>
      <c r="H13" s="172"/>
      <c r="I13" s="172"/>
      <c r="J13" s="172"/>
      <c r="K13" s="172"/>
    </row>
    <row r="14" spans="1:12" x14ac:dyDescent="0.25">
      <c r="A14" s="5"/>
      <c r="B14" s="23"/>
      <c r="C14" s="23"/>
      <c r="D14" s="23"/>
      <c r="E14" s="23"/>
      <c r="F14" s="23"/>
      <c r="G14" s="23"/>
      <c r="H14" s="23"/>
      <c r="I14" s="23"/>
      <c r="J14" s="23"/>
      <c r="K14" s="23"/>
    </row>
    <row r="15" spans="1:12" x14ac:dyDescent="0.25">
      <c r="B15" s="177" t="s">
        <v>24</v>
      </c>
      <c r="C15" s="176"/>
      <c r="D15" s="176"/>
      <c r="E15" s="176"/>
      <c r="F15" s="176"/>
      <c r="G15" s="176"/>
      <c r="H15" s="176"/>
      <c r="I15" s="176"/>
      <c r="J15" s="176"/>
      <c r="K15" s="178"/>
      <c r="L15" s="10"/>
    </row>
    <row r="16" spans="1:12" x14ac:dyDescent="0.25">
      <c r="B16" s="5"/>
      <c r="C16" s="5"/>
      <c r="D16" s="5"/>
      <c r="E16" s="5"/>
      <c r="F16" s="5"/>
      <c r="G16" s="5"/>
      <c r="H16" s="5"/>
      <c r="I16" s="5"/>
      <c r="J16" s="5"/>
      <c r="K16" s="5"/>
    </row>
    <row r="17" spans="2:12" ht="12.75" customHeight="1" x14ac:dyDescent="0.25">
      <c r="B17" s="177" t="s">
        <v>25</v>
      </c>
      <c r="C17" s="176"/>
      <c r="D17" s="176"/>
      <c r="E17" s="176"/>
      <c r="F17" s="176"/>
      <c r="G17" s="176"/>
      <c r="H17" s="176"/>
      <c r="I17" s="176"/>
      <c r="J17" s="176"/>
      <c r="K17" s="178"/>
      <c r="L17" s="10"/>
    </row>
    <row r="18" spans="2:12" x14ac:dyDescent="0.25">
      <c r="B18" s="5"/>
      <c r="C18" s="5"/>
      <c r="D18" s="5"/>
      <c r="E18" s="5"/>
      <c r="F18" s="5"/>
      <c r="G18" s="5"/>
      <c r="H18" s="5"/>
      <c r="I18" s="5"/>
      <c r="J18" s="5"/>
      <c r="K18" s="5"/>
    </row>
    <row r="19" spans="2:12" x14ac:dyDescent="0.25">
      <c r="B19" s="177" t="s">
        <v>26</v>
      </c>
      <c r="C19" s="176"/>
      <c r="D19" s="176"/>
      <c r="E19" s="176"/>
      <c r="F19" s="176"/>
      <c r="G19" s="176"/>
      <c r="H19" s="176"/>
      <c r="I19" s="176"/>
      <c r="J19" s="176"/>
      <c r="K19" s="178"/>
    </row>
    <row r="20" spans="2:12" x14ac:dyDescent="0.25">
      <c r="B20" s="5"/>
      <c r="C20" s="5"/>
      <c r="D20" s="5"/>
      <c r="E20" s="5"/>
      <c r="F20" s="5"/>
      <c r="G20" s="5"/>
      <c r="H20" s="5"/>
      <c r="I20" s="5"/>
      <c r="J20" s="5"/>
      <c r="K20" s="5"/>
    </row>
    <row r="21" spans="2:12" x14ac:dyDescent="0.25">
      <c r="B21" s="177" t="s">
        <v>27</v>
      </c>
      <c r="C21" s="176"/>
      <c r="D21" s="176"/>
      <c r="E21" s="176"/>
      <c r="F21" s="176"/>
      <c r="G21" s="176"/>
      <c r="H21" s="176"/>
      <c r="I21" s="176"/>
      <c r="J21" s="176"/>
      <c r="K21" s="178"/>
    </row>
    <row r="22" spans="2:12" x14ac:dyDescent="0.25">
      <c r="B22" s="5"/>
      <c r="C22" s="5"/>
      <c r="D22" s="5"/>
      <c r="E22" s="5"/>
      <c r="F22" s="5"/>
      <c r="G22" s="5"/>
      <c r="H22" s="5"/>
      <c r="I22" s="5"/>
      <c r="J22" s="5"/>
      <c r="K22" s="5"/>
    </row>
    <row r="23" spans="2:12" x14ac:dyDescent="0.25">
      <c r="B23" s="172" t="s">
        <v>28</v>
      </c>
      <c r="C23" s="172"/>
      <c r="D23" s="172"/>
      <c r="E23" s="172"/>
      <c r="F23" s="172"/>
      <c r="G23" s="172"/>
      <c r="H23" s="172"/>
      <c r="I23" s="172"/>
      <c r="J23" s="172"/>
      <c r="K23" s="172"/>
    </row>
    <row r="25" spans="2:12" s="6" customFormat="1" x14ac:dyDescent="0.25">
      <c r="C25" s="172" t="s">
        <v>29</v>
      </c>
      <c r="D25" s="172"/>
      <c r="E25" s="172"/>
      <c r="F25" s="172"/>
      <c r="G25" s="172"/>
      <c r="H25" s="172"/>
      <c r="I25" s="172"/>
      <c r="J25" s="172"/>
      <c r="K25" s="172"/>
    </row>
    <row r="26" spans="2:12" s="6" customFormat="1" ht="39" customHeight="1" x14ac:dyDescent="0.25">
      <c r="C26" s="173"/>
      <c r="D26" s="174"/>
      <c r="E26" s="174"/>
      <c r="F26" s="174"/>
      <c r="G26" s="174"/>
      <c r="H26" s="174"/>
      <c r="I26" s="174"/>
      <c r="J26" s="174"/>
      <c r="K26" s="174"/>
      <c r="L26" s="8"/>
    </row>
    <row r="27" spans="2:12" s="6" customFormat="1" ht="12.75" customHeight="1" x14ac:dyDescent="0.25">
      <c r="C27" s="172" t="s">
        <v>30</v>
      </c>
      <c r="D27" s="172"/>
      <c r="E27" s="172"/>
      <c r="F27" s="172"/>
      <c r="G27" s="172"/>
      <c r="H27" s="172"/>
      <c r="I27" s="172"/>
      <c r="J27" s="172"/>
      <c r="K27" s="172"/>
    </row>
    <row r="28" spans="2:12" s="6" customFormat="1" ht="39" customHeight="1" x14ac:dyDescent="0.25">
      <c r="C28" s="173"/>
      <c r="D28" s="174"/>
      <c r="E28" s="174"/>
      <c r="F28" s="174"/>
      <c r="G28" s="174"/>
      <c r="H28" s="174"/>
      <c r="I28" s="174"/>
      <c r="J28" s="174"/>
      <c r="K28" s="175"/>
      <c r="L28" s="8"/>
    </row>
    <row r="29" spans="2:12" s="6" customFormat="1" x14ac:dyDescent="0.25">
      <c r="C29" s="186" t="s">
        <v>31</v>
      </c>
      <c r="D29" s="186"/>
      <c r="E29" s="186"/>
      <c r="F29" s="186"/>
      <c r="G29" s="186"/>
      <c r="H29" s="186"/>
      <c r="I29" s="186"/>
      <c r="J29" s="186"/>
      <c r="K29" s="186"/>
    </row>
    <row r="30" spans="2:12" s="6" customFormat="1" ht="39" customHeight="1" x14ac:dyDescent="0.25">
      <c r="C30" s="173"/>
      <c r="D30" s="174"/>
      <c r="E30" s="174"/>
      <c r="F30" s="174"/>
      <c r="G30" s="174"/>
      <c r="H30" s="174"/>
      <c r="I30" s="174"/>
      <c r="J30" s="174"/>
      <c r="K30" s="174"/>
      <c r="L30" s="8"/>
    </row>
    <row r="31" spans="2:12" s="6" customFormat="1" x14ac:dyDescent="0.25">
      <c r="C31" s="172" t="s">
        <v>32</v>
      </c>
      <c r="D31" s="172"/>
      <c r="E31" s="172"/>
      <c r="F31" s="172"/>
      <c r="G31" s="172"/>
      <c r="H31" s="172"/>
      <c r="I31" s="172"/>
      <c r="J31" s="172"/>
      <c r="K31" s="172"/>
    </row>
    <row r="32" spans="2:12" s="6" customFormat="1" ht="39" customHeight="1" x14ac:dyDescent="0.25">
      <c r="C32" s="173"/>
      <c r="D32" s="174"/>
      <c r="E32" s="174"/>
      <c r="F32" s="174"/>
      <c r="G32" s="174"/>
      <c r="H32" s="174"/>
      <c r="I32" s="174"/>
      <c r="J32" s="174"/>
      <c r="K32" s="175"/>
      <c r="L32" s="8"/>
    </row>
    <row r="33" spans="1:12" s="6" customFormat="1" x14ac:dyDescent="0.25">
      <c r="C33" s="176" t="s">
        <v>33</v>
      </c>
      <c r="D33" s="176"/>
      <c r="E33" s="176"/>
      <c r="F33" s="176"/>
      <c r="G33" s="176"/>
      <c r="H33" s="176"/>
      <c r="I33" s="176"/>
      <c r="J33" s="176"/>
      <c r="K33" s="176"/>
    </row>
    <row r="34" spans="1:12" s="6" customFormat="1" ht="39" customHeight="1" x14ac:dyDescent="0.25">
      <c r="C34" s="173"/>
      <c r="D34" s="174"/>
      <c r="E34" s="174"/>
      <c r="F34" s="174"/>
      <c r="G34" s="174"/>
      <c r="H34" s="174"/>
      <c r="I34" s="174"/>
      <c r="J34" s="174"/>
      <c r="K34" s="174"/>
      <c r="L34" s="8"/>
    </row>
    <row r="35" spans="1:12" s="6" customFormat="1" x14ac:dyDescent="0.25">
      <c r="C35" s="172" t="s">
        <v>34</v>
      </c>
      <c r="D35" s="172"/>
      <c r="E35" s="172"/>
      <c r="F35" s="172"/>
      <c r="G35" s="172"/>
      <c r="H35" s="172"/>
      <c r="I35" s="172"/>
      <c r="J35" s="172"/>
      <c r="K35" s="172"/>
    </row>
    <row r="36" spans="1:12" s="6" customFormat="1" ht="39" customHeight="1" x14ac:dyDescent="0.25">
      <c r="B36" s="9"/>
      <c r="C36" s="173"/>
      <c r="D36" s="174"/>
      <c r="E36" s="174"/>
      <c r="F36" s="174"/>
      <c r="G36" s="174"/>
      <c r="H36" s="174"/>
      <c r="I36" s="174"/>
      <c r="J36" s="174"/>
      <c r="K36" s="174"/>
      <c r="L36" s="8"/>
    </row>
    <row r="37" spans="1:12" s="6" customFormat="1" x14ac:dyDescent="0.25">
      <c r="C37" s="176" t="s">
        <v>35</v>
      </c>
      <c r="D37" s="176"/>
      <c r="E37" s="176"/>
      <c r="F37" s="176"/>
      <c r="G37" s="176"/>
      <c r="H37" s="176"/>
      <c r="I37" s="176"/>
      <c r="J37" s="176"/>
      <c r="K37" s="176"/>
    </row>
    <row r="38" spans="1:12" s="6" customFormat="1" ht="39" customHeight="1" x14ac:dyDescent="0.25">
      <c r="C38" s="173"/>
      <c r="D38" s="174"/>
      <c r="E38" s="174"/>
      <c r="F38" s="174"/>
      <c r="G38" s="174"/>
      <c r="H38" s="174"/>
      <c r="I38" s="174"/>
      <c r="J38" s="174"/>
      <c r="K38" s="174"/>
      <c r="L38" s="8"/>
    </row>
    <row r="39" spans="1:12" s="6" customFormat="1" x14ac:dyDescent="0.25">
      <c r="C39" s="172" t="s">
        <v>36</v>
      </c>
      <c r="D39" s="172"/>
      <c r="E39" s="172"/>
      <c r="F39" s="172"/>
      <c r="G39" s="172"/>
      <c r="H39" s="172"/>
      <c r="I39" s="172"/>
      <c r="J39" s="172"/>
      <c r="K39" s="172"/>
    </row>
    <row r="40" spans="1:12" s="6" customFormat="1" ht="39" customHeight="1" x14ac:dyDescent="0.25">
      <c r="C40" s="173"/>
      <c r="D40" s="174"/>
      <c r="E40" s="174"/>
      <c r="F40" s="174"/>
      <c r="G40" s="174"/>
      <c r="H40" s="174"/>
      <c r="I40" s="174"/>
      <c r="J40" s="174"/>
      <c r="K40" s="175"/>
    </row>
    <row r="41" spans="1:12" s="6" customFormat="1" x14ac:dyDescent="0.25">
      <c r="C41" s="182" t="s">
        <v>37</v>
      </c>
      <c r="D41" s="182"/>
      <c r="E41" s="182"/>
      <c r="F41" s="182"/>
      <c r="G41" s="182"/>
      <c r="H41" s="182"/>
      <c r="I41" s="182"/>
      <c r="J41" s="182"/>
      <c r="K41" s="182"/>
    </row>
    <row r="42" spans="1:12" s="6" customFormat="1" ht="39" customHeight="1" x14ac:dyDescent="0.25">
      <c r="C42" s="179"/>
      <c r="D42" s="180"/>
      <c r="E42" s="180"/>
      <c r="F42" s="180"/>
      <c r="G42" s="180"/>
      <c r="H42" s="180"/>
      <c r="I42" s="180"/>
      <c r="J42" s="180"/>
      <c r="K42" s="181"/>
      <c r="L42" s="8"/>
    </row>
    <row r="43" spans="1:12" s="6" customFormat="1" x14ac:dyDescent="0.25">
      <c r="C43" s="172" t="s">
        <v>38</v>
      </c>
      <c r="D43" s="172"/>
      <c r="E43" s="172"/>
      <c r="F43" s="172"/>
      <c r="G43" s="172"/>
      <c r="H43" s="172"/>
      <c r="I43" s="172"/>
      <c r="J43" s="172"/>
      <c r="K43" s="172"/>
    </row>
    <row r="44" spans="1:12" s="6" customFormat="1" ht="39" customHeight="1" x14ac:dyDescent="0.25">
      <c r="C44" s="173"/>
      <c r="D44" s="174"/>
      <c r="E44" s="174"/>
      <c r="F44" s="174"/>
      <c r="G44" s="174"/>
      <c r="H44" s="174"/>
      <c r="I44" s="174"/>
      <c r="J44" s="174"/>
      <c r="K44" s="175"/>
      <c r="L44" s="8"/>
    </row>
    <row r="45" spans="1:12" s="6" customFormat="1" x14ac:dyDescent="0.25">
      <c r="C45" s="182" t="s">
        <v>39</v>
      </c>
      <c r="D45" s="182"/>
      <c r="E45" s="182"/>
      <c r="F45" s="182"/>
      <c r="G45" s="182"/>
      <c r="H45" s="182"/>
      <c r="I45" s="182"/>
      <c r="J45" s="182"/>
      <c r="K45" s="182"/>
    </row>
    <row r="46" spans="1:12" s="6" customFormat="1" ht="39" customHeight="1" x14ac:dyDescent="0.25">
      <c r="C46" s="183"/>
      <c r="D46" s="184"/>
      <c r="E46" s="184"/>
      <c r="F46" s="184"/>
      <c r="G46" s="184"/>
      <c r="H46" s="184"/>
      <c r="I46" s="184"/>
      <c r="J46" s="184"/>
      <c r="K46" s="185"/>
      <c r="L46" s="8"/>
    </row>
    <row r="47" spans="1:12" s="6" customFormat="1" ht="12.75" customHeight="1" x14ac:dyDescent="0.25">
      <c r="C47" s="176" t="s">
        <v>40</v>
      </c>
      <c r="D47" s="176"/>
      <c r="E47" s="176"/>
      <c r="F47" s="176"/>
      <c r="G47" s="176"/>
      <c r="H47" s="176"/>
      <c r="I47" s="176"/>
      <c r="J47" s="176"/>
      <c r="K47" s="176"/>
    </row>
    <row r="48" spans="1:12" ht="39" customHeight="1" x14ac:dyDescent="0.25">
      <c r="A48" s="7"/>
      <c r="B48" s="7"/>
      <c r="C48" s="173"/>
      <c r="D48" s="174"/>
      <c r="E48" s="174"/>
      <c r="F48" s="174"/>
      <c r="G48" s="174"/>
      <c r="H48" s="174"/>
      <c r="I48" s="174"/>
      <c r="J48" s="174"/>
      <c r="K48" s="175"/>
      <c r="L48" s="10"/>
    </row>
    <row r="49" spans="1:12" ht="13.8" thickBot="1" x14ac:dyDescent="0.3"/>
    <row r="50" spans="1:12" ht="12.75" customHeight="1" thickBot="1" x14ac:dyDescent="0.3">
      <c r="A50" s="190" t="s">
        <v>41</v>
      </c>
      <c r="B50" s="191"/>
      <c r="C50" s="191"/>
      <c r="D50" s="191"/>
      <c r="E50" s="191"/>
      <c r="F50" s="191"/>
      <c r="G50" s="191"/>
      <c r="H50" s="191"/>
      <c r="I50" s="191"/>
      <c r="J50" s="191"/>
      <c r="K50" s="192"/>
    </row>
    <row r="52" spans="1:12" x14ac:dyDescent="0.25">
      <c r="A52" s="196" t="s">
        <v>42</v>
      </c>
      <c r="B52" s="197"/>
      <c r="C52" s="197"/>
      <c r="D52" s="197"/>
      <c r="E52" s="197"/>
      <c r="F52" s="197"/>
      <c r="G52" s="197"/>
      <c r="H52" s="197"/>
      <c r="I52" s="197"/>
      <c r="J52" s="197"/>
      <c r="K52" s="198"/>
    </row>
    <row r="54" spans="1:12" ht="12.75" customHeight="1" x14ac:dyDescent="0.25">
      <c r="A54" s="177" t="s">
        <v>61</v>
      </c>
      <c r="B54" s="176"/>
      <c r="C54" s="176"/>
      <c r="D54" s="176"/>
      <c r="E54" s="176"/>
      <c r="F54" s="176"/>
      <c r="G54" s="176"/>
      <c r="H54" s="176"/>
      <c r="I54" s="176"/>
      <c r="J54" s="176"/>
      <c r="K54" s="199"/>
    </row>
    <row r="55" spans="1:12" x14ac:dyDescent="0.25">
      <c r="A55" s="5"/>
      <c r="B55" s="5"/>
      <c r="C55" s="5"/>
      <c r="D55" s="5"/>
      <c r="E55" s="5"/>
      <c r="F55" s="5"/>
      <c r="G55" s="5"/>
      <c r="H55" s="5"/>
      <c r="I55" s="5"/>
      <c r="J55" s="5"/>
      <c r="K55" s="5"/>
    </row>
    <row r="56" spans="1:12" ht="12.75" customHeight="1" x14ac:dyDescent="0.25">
      <c r="A56" s="177" t="s">
        <v>43</v>
      </c>
      <c r="B56" s="176"/>
      <c r="C56" s="176"/>
      <c r="D56" s="176"/>
      <c r="E56" s="176"/>
      <c r="F56" s="176"/>
      <c r="G56" s="176"/>
      <c r="H56" s="176"/>
      <c r="I56" s="176"/>
      <c r="J56" s="176"/>
      <c r="K56" s="199"/>
    </row>
    <row r="57" spans="1:12" x14ac:dyDescent="0.25">
      <c r="A57" s="5"/>
      <c r="B57" s="5"/>
      <c r="C57" s="5"/>
      <c r="D57" s="5"/>
      <c r="E57" s="5"/>
      <c r="F57" s="5"/>
      <c r="G57" s="5"/>
      <c r="H57" s="5"/>
      <c r="I57" s="5"/>
      <c r="J57" s="5"/>
      <c r="K57" s="5"/>
    </row>
    <row r="58" spans="1:12" ht="12.75" customHeight="1" x14ac:dyDescent="0.25">
      <c r="A58" s="177" t="s">
        <v>44</v>
      </c>
      <c r="B58" s="176"/>
      <c r="C58" s="176"/>
      <c r="D58" s="176"/>
      <c r="E58" s="176"/>
      <c r="F58" s="176"/>
      <c r="G58" s="176"/>
      <c r="H58" s="176"/>
      <c r="I58" s="176"/>
      <c r="J58" s="176"/>
      <c r="K58" s="199"/>
    </row>
    <row r="59" spans="1:12" x14ac:dyDescent="0.25">
      <c r="A59" s="5"/>
      <c r="B59" s="5"/>
      <c r="C59" s="5"/>
      <c r="D59" s="5"/>
      <c r="E59" s="5"/>
      <c r="F59" s="5"/>
      <c r="G59" s="5"/>
      <c r="H59" s="5"/>
      <c r="I59" s="5"/>
      <c r="J59" s="5"/>
      <c r="K59" s="5"/>
    </row>
    <row r="60" spans="1:12" ht="12.75" customHeight="1" x14ac:dyDescent="0.25">
      <c r="A60" s="177" t="s">
        <v>45</v>
      </c>
      <c r="B60" s="176"/>
      <c r="C60" s="176"/>
      <c r="D60" s="176"/>
      <c r="E60" s="176"/>
      <c r="F60" s="176"/>
      <c r="G60" s="176"/>
      <c r="H60" s="176"/>
      <c r="I60" s="176"/>
      <c r="J60" s="176"/>
      <c r="K60" s="200"/>
      <c r="L60" s="10"/>
    </row>
    <row r="61" spans="1:12" x14ac:dyDescent="0.25">
      <c r="A61" s="5"/>
      <c r="B61" s="5"/>
      <c r="C61" s="5"/>
      <c r="D61" s="5"/>
      <c r="E61" s="5"/>
      <c r="F61" s="5"/>
      <c r="G61" s="5"/>
      <c r="H61" s="5"/>
      <c r="I61" s="5"/>
      <c r="J61" s="5"/>
      <c r="K61" s="5"/>
    </row>
    <row r="62" spans="1:12" ht="12.75" customHeight="1" x14ac:dyDescent="0.25">
      <c r="A62" s="177" t="s">
        <v>46</v>
      </c>
      <c r="B62" s="176"/>
      <c r="C62" s="176"/>
      <c r="D62" s="176"/>
      <c r="E62" s="176"/>
      <c r="F62" s="176"/>
      <c r="G62" s="176"/>
      <c r="H62" s="176"/>
      <c r="I62" s="176"/>
      <c r="J62" s="176"/>
      <c r="K62" s="200"/>
      <c r="L62" s="10"/>
    </row>
    <row r="63" spans="1:12" x14ac:dyDescent="0.25">
      <c r="A63" s="5"/>
      <c r="B63" s="5"/>
      <c r="C63" s="5"/>
      <c r="D63" s="5"/>
      <c r="E63" s="5"/>
      <c r="F63" s="5"/>
      <c r="G63" s="5"/>
      <c r="H63" s="5"/>
      <c r="I63" s="5"/>
      <c r="J63" s="5"/>
      <c r="K63" s="5"/>
    </row>
    <row r="64" spans="1:12" ht="12.75" customHeight="1" x14ac:dyDescent="0.25">
      <c r="A64" s="177" t="s">
        <v>47</v>
      </c>
      <c r="B64" s="176"/>
      <c r="C64" s="176"/>
      <c r="D64" s="176"/>
      <c r="E64" s="176"/>
      <c r="F64" s="176"/>
      <c r="G64" s="176"/>
      <c r="H64" s="176"/>
      <c r="I64" s="176"/>
      <c r="J64" s="176"/>
      <c r="K64" s="200"/>
      <c r="L64" s="10"/>
    </row>
    <row r="66" spans="1:12" x14ac:dyDescent="0.25">
      <c r="A66" s="201" t="s">
        <v>48</v>
      </c>
      <c r="B66" s="201"/>
      <c r="C66" s="201"/>
      <c r="D66" s="201"/>
      <c r="E66" s="201"/>
      <c r="F66" s="201"/>
      <c r="G66" s="201"/>
      <c r="H66" s="201"/>
      <c r="I66" s="201"/>
      <c r="J66" s="201"/>
      <c r="K66" s="201"/>
    </row>
    <row r="68" spans="1:12" ht="12.75" customHeight="1" x14ac:dyDescent="0.25">
      <c r="A68" s="177" t="s">
        <v>49</v>
      </c>
      <c r="B68" s="176"/>
      <c r="C68" s="176"/>
      <c r="D68" s="176"/>
      <c r="E68" s="176"/>
      <c r="F68" s="176"/>
      <c r="G68" s="176"/>
      <c r="H68" s="176"/>
      <c r="I68" s="176"/>
      <c r="J68" s="176"/>
      <c r="K68" s="200"/>
      <c r="L68" s="10"/>
    </row>
    <row r="69" spans="1:12" x14ac:dyDescent="0.25">
      <c r="A69" s="5"/>
      <c r="B69" s="5"/>
      <c r="C69" s="5"/>
      <c r="D69" s="5"/>
      <c r="E69" s="5"/>
      <c r="F69" s="5"/>
      <c r="G69" s="5"/>
      <c r="H69" s="5"/>
      <c r="I69" s="5"/>
      <c r="J69" s="5"/>
      <c r="K69" s="5"/>
    </row>
    <row r="70" spans="1:12" x14ac:dyDescent="0.25">
      <c r="A70" s="177" t="s">
        <v>50</v>
      </c>
      <c r="B70" s="176"/>
      <c r="C70" s="176"/>
      <c r="D70" s="176"/>
      <c r="E70" s="176"/>
      <c r="F70" s="176"/>
      <c r="G70" s="176"/>
      <c r="H70" s="176"/>
      <c r="I70" s="176"/>
      <c r="J70" s="176"/>
      <c r="K70" s="200"/>
      <c r="L70" s="10"/>
    </row>
    <row r="71" spans="1:12" x14ac:dyDescent="0.25">
      <c r="A71" s="5"/>
      <c r="B71" s="5"/>
      <c r="C71" s="5"/>
      <c r="D71" s="5"/>
      <c r="E71" s="5"/>
      <c r="F71" s="5"/>
      <c r="G71" s="5"/>
      <c r="H71" s="5"/>
      <c r="I71" s="5"/>
      <c r="J71" s="5"/>
      <c r="K71" s="5"/>
    </row>
    <row r="72" spans="1:12" ht="12.75" customHeight="1" x14ac:dyDescent="0.25">
      <c r="A72" s="177" t="s">
        <v>51</v>
      </c>
      <c r="B72" s="176"/>
      <c r="C72" s="176"/>
      <c r="D72" s="176"/>
      <c r="E72" s="176"/>
      <c r="F72" s="176"/>
      <c r="G72" s="176"/>
      <c r="H72" s="176"/>
      <c r="I72" s="176"/>
      <c r="J72" s="176"/>
      <c r="K72" s="200"/>
      <c r="L72" s="10"/>
    </row>
    <row r="73" spans="1:12" x14ac:dyDescent="0.25">
      <c r="A73" s="5"/>
      <c r="B73" s="5"/>
      <c r="C73" s="5"/>
      <c r="D73" s="5"/>
      <c r="E73" s="5"/>
      <c r="F73" s="5"/>
      <c r="G73" s="5"/>
      <c r="H73" s="5"/>
      <c r="I73" s="5"/>
      <c r="J73" s="5"/>
      <c r="K73" s="5"/>
    </row>
    <row r="74" spans="1:12" ht="12.75" customHeight="1" x14ac:dyDescent="0.25">
      <c r="A74" s="177" t="s">
        <v>52</v>
      </c>
      <c r="B74" s="176"/>
      <c r="C74" s="176"/>
      <c r="D74" s="176"/>
      <c r="E74" s="176"/>
      <c r="F74" s="176"/>
      <c r="G74" s="176"/>
      <c r="H74" s="176"/>
      <c r="I74" s="176"/>
      <c r="J74" s="176"/>
      <c r="K74" s="200"/>
      <c r="L74" s="10"/>
    </row>
    <row r="75" spans="1:12" x14ac:dyDescent="0.25">
      <c r="A75" s="5"/>
      <c r="B75" s="5"/>
      <c r="C75" s="5"/>
      <c r="D75" s="5"/>
      <c r="E75" s="5"/>
      <c r="F75" s="5"/>
      <c r="G75" s="5"/>
      <c r="H75" s="5"/>
      <c r="I75" s="5"/>
      <c r="J75" s="5"/>
      <c r="K75" s="5"/>
    </row>
    <row r="76" spans="1:12" ht="12.75" customHeight="1" x14ac:dyDescent="0.25">
      <c r="A76" s="177" t="s">
        <v>53</v>
      </c>
      <c r="B76" s="176"/>
      <c r="C76" s="176"/>
      <c r="D76" s="176"/>
      <c r="E76" s="176"/>
      <c r="F76" s="176"/>
      <c r="G76" s="176"/>
      <c r="H76" s="176"/>
      <c r="I76" s="176"/>
      <c r="J76" s="176"/>
      <c r="K76" s="200"/>
      <c r="L76" s="10"/>
    </row>
    <row r="77" spans="1:12" s="53" customFormat="1" x14ac:dyDescent="0.25">
      <c r="A77" s="90"/>
      <c r="B77" s="90"/>
      <c r="C77" s="90"/>
      <c r="D77" s="90"/>
      <c r="E77" s="90"/>
      <c r="F77" s="90"/>
      <c r="G77" s="90"/>
      <c r="H77" s="90"/>
      <c r="I77" s="90"/>
      <c r="J77" s="90"/>
      <c r="K77" s="90"/>
    </row>
    <row r="78" spans="1:12" s="92" customFormat="1" x14ac:dyDescent="0.25">
      <c r="A78" s="202" t="s">
        <v>330</v>
      </c>
      <c r="B78" s="202"/>
      <c r="C78" s="203"/>
      <c r="D78" s="91" t="s">
        <v>324</v>
      </c>
      <c r="E78" s="171" t="s">
        <v>325</v>
      </c>
      <c r="F78" s="171"/>
      <c r="G78" s="91"/>
      <c r="H78" s="91"/>
      <c r="I78" s="91"/>
      <c r="J78" s="91"/>
      <c r="K78" s="91"/>
    </row>
    <row r="79" spans="1:12" s="53" customFormat="1" x14ac:dyDescent="0.25">
      <c r="A79" s="90"/>
      <c r="B79" s="90"/>
      <c r="C79" s="90"/>
      <c r="D79" s="93" t="s">
        <v>326</v>
      </c>
      <c r="E79" s="94">
        <v>350000</v>
      </c>
      <c r="F79" s="93"/>
      <c r="G79" s="90"/>
      <c r="H79" s="90"/>
      <c r="I79" s="90"/>
      <c r="J79" s="90"/>
      <c r="K79" s="90"/>
    </row>
    <row r="80" spans="1:12" s="53" customFormat="1" x14ac:dyDescent="0.25">
      <c r="A80" s="90"/>
      <c r="B80" s="90"/>
      <c r="C80" s="90"/>
      <c r="D80" s="93" t="s">
        <v>327</v>
      </c>
      <c r="E80" s="94">
        <v>180000</v>
      </c>
      <c r="F80" s="93"/>
      <c r="G80" s="90"/>
      <c r="H80" s="90"/>
      <c r="I80" s="90"/>
      <c r="J80" s="90"/>
      <c r="K80" s="90"/>
    </row>
    <row r="81" spans="1:12" s="53" customFormat="1" x14ac:dyDescent="0.25">
      <c r="A81" s="90"/>
      <c r="B81" s="90"/>
      <c r="C81" s="90"/>
      <c r="D81" s="93" t="s">
        <v>328</v>
      </c>
      <c r="E81" s="94">
        <v>250000</v>
      </c>
      <c r="F81" s="93"/>
      <c r="G81" s="90"/>
      <c r="H81" s="90"/>
      <c r="I81" s="90"/>
      <c r="J81" s="90"/>
      <c r="K81" s="90"/>
    </row>
    <row r="82" spans="1:12" s="53" customFormat="1" x14ac:dyDescent="0.25">
      <c r="A82" s="90"/>
      <c r="B82" s="90"/>
      <c r="C82" s="90"/>
      <c r="D82" s="93" t="s">
        <v>329</v>
      </c>
      <c r="E82" s="94">
        <v>320000</v>
      </c>
      <c r="F82" s="93"/>
      <c r="G82" s="90"/>
      <c r="H82" s="90"/>
      <c r="I82" s="90"/>
      <c r="J82" s="90"/>
      <c r="K82" s="90"/>
    </row>
    <row r="83" spans="1:12" x14ac:dyDescent="0.25">
      <c r="A83" s="16"/>
      <c r="B83" s="16"/>
      <c r="C83" s="16"/>
      <c r="D83" s="16"/>
      <c r="E83" s="16"/>
      <c r="F83" s="16"/>
      <c r="G83" s="16"/>
      <c r="H83" s="16"/>
      <c r="I83" s="16"/>
      <c r="J83" s="16"/>
      <c r="K83" s="16"/>
    </row>
    <row r="84" spans="1:12" ht="12.75" customHeight="1" x14ac:dyDescent="0.25">
      <c r="A84" s="177" t="s">
        <v>337</v>
      </c>
      <c r="B84" s="176"/>
      <c r="C84" s="176"/>
      <c r="D84" s="176"/>
      <c r="E84" s="176"/>
      <c r="F84" s="176"/>
      <c r="G84" s="176"/>
      <c r="H84" s="176"/>
      <c r="I84" s="176"/>
      <c r="J84" s="176"/>
      <c r="K84" s="200"/>
      <c r="L84" s="10"/>
    </row>
    <row r="85" spans="1:12" ht="12.75" customHeight="1" x14ac:dyDescent="0.25">
      <c r="A85" s="5"/>
      <c r="B85" s="5"/>
      <c r="C85" s="5"/>
      <c r="D85" s="5"/>
      <c r="E85" s="5"/>
      <c r="F85" s="5"/>
      <c r="G85" s="5"/>
      <c r="H85" s="5"/>
      <c r="I85" s="5"/>
      <c r="J85" s="5"/>
      <c r="K85" s="101"/>
    </row>
    <row r="86" spans="1:12" ht="24" customHeight="1" x14ac:dyDescent="0.25">
      <c r="A86" s="202" t="s">
        <v>374</v>
      </c>
      <c r="B86" s="202"/>
      <c r="C86" s="203"/>
      <c r="D86" s="104" t="s">
        <v>338</v>
      </c>
      <c r="E86" s="104"/>
      <c r="F86" s="96" t="s">
        <v>339</v>
      </c>
      <c r="G86" s="91"/>
      <c r="H86" s="5"/>
      <c r="I86" s="5"/>
      <c r="J86" s="5"/>
      <c r="K86" s="101"/>
    </row>
    <row r="87" spans="1:12" ht="12.75" customHeight="1" x14ac:dyDescent="0.25">
      <c r="A87" s="5"/>
      <c r="B87" s="5"/>
      <c r="C87" s="5"/>
      <c r="D87" s="98" t="s">
        <v>340</v>
      </c>
      <c r="E87" s="102"/>
      <c r="F87" s="99">
        <v>0.2</v>
      </c>
      <c r="G87" s="5"/>
      <c r="H87" s="5"/>
      <c r="I87" s="5"/>
      <c r="J87" s="5"/>
      <c r="K87" s="101"/>
    </row>
    <row r="88" spans="1:12" ht="12.75" customHeight="1" x14ac:dyDescent="0.25">
      <c r="A88" s="5"/>
      <c r="B88" s="5"/>
      <c r="C88" s="5"/>
      <c r="D88" s="98" t="s">
        <v>341</v>
      </c>
      <c r="E88" s="102"/>
      <c r="F88" s="99">
        <v>0.15</v>
      </c>
      <c r="G88" s="5"/>
      <c r="H88" s="5"/>
      <c r="I88" s="5"/>
      <c r="J88" s="5"/>
      <c r="K88" s="101"/>
    </row>
    <row r="89" spans="1:12" ht="12.75" customHeight="1" x14ac:dyDescent="0.25">
      <c r="A89" s="5"/>
      <c r="B89" s="5"/>
      <c r="C89" s="5"/>
      <c r="D89" s="98" t="s">
        <v>342</v>
      </c>
      <c r="E89" s="102"/>
      <c r="F89" s="99">
        <v>0.37</v>
      </c>
      <c r="G89" s="5"/>
      <c r="H89" s="5"/>
      <c r="I89" s="5"/>
      <c r="J89" s="5"/>
      <c r="K89" s="101"/>
    </row>
    <row r="90" spans="1:12" ht="12.75" customHeight="1" x14ac:dyDescent="0.25">
      <c r="A90" s="5"/>
      <c r="B90" s="5"/>
      <c r="C90" s="5"/>
      <c r="D90" s="98" t="s">
        <v>343</v>
      </c>
      <c r="E90" s="102"/>
      <c r="F90" s="99">
        <v>0.28000000000000003</v>
      </c>
      <c r="G90" s="5"/>
      <c r="H90" s="5"/>
      <c r="I90" s="5"/>
      <c r="J90" s="5"/>
      <c r="K90" s="70"/>
    </row>
    <row r="91" spans="1:12" x14ac:dyDescent="0.25">
      <c r="A91" s="16"/>
      <c r="B91" s="16"/>
      <c r="C91" s="16"/>
      <c r="D91" s="16"/>
      <c r="E91" s="16"/>
      <c r="F91" s="103">
        <f>SUM(F87:F90)</f>
        <v>1</v>
      </c>
      <c r="G91" s="16"/>
      <c r="H91" s="16"/>
      <c r="I91" s="16"/>
      <c r="J91" s="16"/>
      <c r="K91" s="16"/>
    </row>
    <row r="92" spans="1:12" x14ac:dyDescent="0.25">
      <c r="A92" s="204" t="s">
        <v>247</v>
      </c>
      <c r="B92" s="204"/>
      <c r="C92" s="204"/>
      <c r="D92" s="204"/>
      <c r="E92" s="204"/>
      <c r="F92" s="204"/>
      <c r="G92" s="204"/>
      <c r="H92" s="204"/>
      <c r="I92" s="204"/>
      <c r="J92" s="204"/>
      <c r="K92" s="204"/>
    </row>
    <row r="93" spans="1:12" s="53" customFormat="1" x14ac:dyDescent="0.25">
      <c r="A93" s="62"/>
      <c r="B93" s="62"/>
      <c r="C93" s="62"/>
      <c r="D93" s="62"/>
      <c r="E93" s="62"/>
      <c r="F93" s="62"/>
      <c r="G93" s="62"/>
      <c r="H93" s="62"/>
      <c r="I93" s="62"/>
      <c r="J93" s="62"/>
      <c r="K93" s="62"/>
    </row>
    <row r="94" spans="1:12" ht="25.5" customHeight="1" x14ac:dyDescent="0.25">
      <c r="A94" s="193" t="s">
        <v>265</v>
      </c>
      <c r="B94" s="194"/>
      <c r="C94" s="194"/>
      <c r="D94" s="194"/>
      <c r="E94" s="194"/>
      <c r="F94" s="194"/>
      <c r="G94" s="194"/>
      <c r="H94" s="194"/>
      <c r="I94" s="194"/>
      <c r="J94" s="194"/>
      <c r="K94" s="195"/>
    </row>
    <row r="95" spans="1:12" x14ac:dyDescent="0.25">
      <c r="A95" s="63"/>
      <c r="B95" s="61"/>
      <c r="C95" s="61"/>
      <c r="D95" s="61"/>
      <c r="E95" s="61"/>
      <c r="F95" s="61"/>
      <c r="G95" s="61"/>
      <c r="H95" s="61"/>
      <c r="I95" s="61"/>
      <c r="J95" s="61"/>
      <c r="K95" s="61"/>
    </row>
    <row r="96" spans="1:12" ht="12.75" customHeight="1" x14ac:dyDescent="0.25">
      <c r="A96" s="204" t="s">
        <v>248</v>
      </c>
      <c r="B96" s="204"/>
      <c r="C96" s="204"/>
      <c r="D96" s="204"/>
      <c r="E96" s="204"/>
      <c r="F96" s="204"/>
      <c r="G96" s="204"/>
      <c r="H96" s="204"/>
      <c r="I96" s="204"/>
      <c r="J96" s="204"/>
      <c r="K96" s="204"/>
    </row>
    <row r="97" spans="1:11" s="53" customFormat="1" ht="12.75" customHeight="1" x14ac:dyDescent="0.25">
      <c r="A97" s="62"/>
      <c r="B97" s="62"/>
      <c r="C97" s="62"/>
      <c r="D97" s="62"/>
      <c r="E97" s="62"/>
      <c r="F97" s="62"/>
      <c r="G97" s="62"/>
      <c r="H97" s="62"/>
      <c r="I97" s="62"/>
      <c r="J97" s="62"/>
      <c r="K97" s="62"/>
    </row>
    <row r="98" spans="1:11" ht="25.5" customHeight="1" x14ac:dyDescent="0.25">
      <c r="A98" s="193" t="s">
        <v>266</v>
      </c>
      <c r="B98" s="194"/>
      <c r="C98" s="194"/>
      <c r="D98" s="194"/>
      <c r="E98" s="194"/>
      <c r="F98" s="194"/>
      <c r="G98" s="194"/>
      <c r="H98" s="194"/>
      <c r="I98" s="194"/>
      <c r="J98" s="194"/>
      <c r="K98" s="195"/>
    </row>
    <row r="99" spans="1:11" x14ac:dyDescent="0.25">
      <c r="A99" s="63"/>
      <c r="B99" s="61"/>
      <c r="C99" s="61"/>
      <c r="D99" s="61"/>
      <c r="E99" s="61"/>
      <c r="F99" s="61"/>
      <c r="G99" s="61"/>
      <c r="H99" s="61"/>
      <c r="I99" s="61"/>
      <c r="J99" s="61"/>
      <c r="K99" s="61"/>
    </row>
    <row r="101" spans="1:11" x14ac:dyDescent="0.25">
      <c r="J101" s="50" t="s">
        <v>199</v>
      </c>
    </row>
  </sheetData>
  <mergeCells count="61">
    <mergeCell ref="A84:K84"/>
    <mergeCell ref="A86:C86"/>
    <mergeCell ref="A92:K92"/>
    <mergeCell ref="A96:K96"/>
    <mergeCell ref="A94:K94"/>
    <mergeCell ref="A98:K98"/>
    <mergeCell ref="A50:K50"/>
    <mergeCell ref="A52:K52"/>
    <mergeCell ref="A54:K54"/>
    <mergeCell ref="A56:K56"/>
    <mergeCell ref="A74:K74"/>
    <mergeCell ref="A76:K76"/>
    <mergeCell ref="A58:K58"/>
    <mergeCell ref="A68:K68"/>
    <mergeCell ref="A70:K70"/>
    <mergeCell ref="A72:K72"/>
    <mergeCell ref="A60:K60"/>
    <mergeCell ref="A62:K62"/>
    <mergeCell ref="A64:K64"/>
    <mergeCell ref="A66:K66"/>
    <mergeCell ref="A78:C78"/>
    <mergeCell ref="A1:G1"/>
    <mergeCell ref="A9:K9"/>
    <mergeCell ref="A11:K11"/>
    <mergeCell ref="A13:K13"/>
    <mergeCell ref="A3:K3"/>
    <mergeCell ref="A4:K4"/>
    <mergeCell ref="A7:K7"/>
    <mergeCell ref="A5:K5"/>
    <mergeCell ref="A10:K10"/>
    <mergeCell ref="A12:K12"/>
    <mergeCell ref="C42:K42"/>
    <mergeCell ref="C41:K41"/>
    <mergeCell ref="C46:K46"/>
    <mergeCell ref="C27:K27"/>
    <mergeCell ref="C29:K29"/>
    <mergeCell ref="C43:K43"/>
    <mergeCell ref="C45:K45"/>
    <mergeCell ref="C26:K26"/>
    <mergeCell ref="C28:K28"/>
    <mergeCell ref="B15:K15"/>
    <mergeCell ref="B17:K17"/>
    <mergeCell ref="B19:K19"/>
    <mergeCell ref="B21:K21"/>
    <mergeCell ref="B23:K23"/>
    <mergeCell ref="E78:F78"/>
    <mergeCell ref="C25:K25"/>
    <mergeCell ref="C39:K39"/>
    <mergeCell ref="C44:K44"/>
    <mergeCell ref="C31:K31"/>
    <mergeCell ref="C33:K33"/>
    <mergeCell ref="C35:K35"/>
    <mergeCell ref="C37:K37"/>
    <mergeCell ref="C40:K40"/>
    <mergeCell ref="C30:K30"/>
    <mergeCell ref="C32:K32"/>
    <mergeCell ref="C34:K34"/>
    <mergeCell ref="C36:K36"/>
    <mergeCell ref="C38:K38"/>
    <mergeCell ref="C48:K48"/>
    <mergeCell ref="C47:K47"/>
  </mergeCells>
  <phoneticPr fontId="5" type="noConversion"/>
  <hyperlinks>
    <hyperlink ref="H1" location="INTRODUCCIÓN!A1" display="MENÚ PRINCIPAL" xr:uid="{00000000-0004-0000-0300-000000000000}"/>
    <hyperlink ref="J1" location="'2. DIAGNÓSTICO'!A1" display="FASE 2" xr:uid="{00000000-0004-0000-0300-000001000000}"/>
    <hyperlink ref="J101" location="'2. DIAGNÓSTICO'!A1" display="FASE 2" xr:uid="{00000000-0004-0000-0300-000002000000}"/>
  </hyperlinks>
  <pageMargins left="0.75" right="0.75" top="1" bottom="1" header="0" footer="0"/>
  <pageSetup paperSize="9" scale="95"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0"/>
  <sheetViews>
    <sheetView workbookViewId="0">
      <selection sqref="A1:G1"/>
    </sheetView>
  </sheetViews>
  <sheetFormatPr baseColWidth="10" defaultColWidth="11.44140625" defaultRowHeight="13.2" x14ac:dyDescent="0.25"/>
  <cols>
    <col min="1" max="16384" width="11.44140625" style="1"/>
  </cols>
  <sheetData>
    <row r="1" spans="1:12" ht="20.399999999999999" x14ac:dyDescent="0.25">
      <c r="A1" s="131" t="s">
        <v>96</v>
      </c>
      <c r="B1" s="131"/>
      <c r="C1" s="131"/>
      <c r="D1" s="131"/>
      <c r="E1" s="131"/>
      <c r="F1" s="131"/>
      <c r="G1" s="131"/>
      <c r="H1" s="37" t="s">
        <v>198</v>
      </c>
      <c r="I1" s="21"/>
      <c r="J1" s="37" t="s">
        <v>200</v>
      </c>
      <c r="K1" s="21"/>
    </row>
    <row r="2" spans="1:12" ht="13.8" thickBot="1" x14ac:dyDescent="0.3"/>
    <row r="3" spans="1:12" ht="13.8" thickBot="1" x14ac:dyDescent="0.3">
      <c r="A3" s="190" t="s">
        <v>60</v>
      </c>
      <c r="B3" s="191"/>
      <c r="C3" s="191"/>
      <c r="D3" s="191"/>
      <c r="E3" s="191"/>
      <c r="F3" s="191"/>
      <c r="G3" s="191"/>
      <c r="H3" s="191"/>
      <c r="I3" s="191"/>
      <c r="J3" s="191"/>
      <c r="K3" s="192"/>
    </row>
    <row r="5" spans="1:12" ht="71.25" customHeight="1" x14ac:dyDescent="0.25">
      <c r="A5" s="189" t="s">
        <v>320</v>
      </c>
      <c r="B5" s="189"/>
      <c r="C5" s="189"/>
      <c r="D5" s="189"/>
      <c r="E5" s="189"/>
      <c r="F5" s="189"/>
      <c r="G5" s="189"/>
      <c r="H5" s="189"/>
      <c r="I5" s="189"/>
      <c r="J5" s="189"/>
      <c r="K5" s="189"/>
    </row>
    <row r="7" spans="1:12" x14ac:dyDescent="0.25">
      <c r="A7" s="212" t="s">
        <v>54</v>
      </c>
      <c r="B7" s="212"/>
      <c r="C7" s="212"/>
      <c r="D7" s="213"/>
      <c r="E7" s="10"/>
      <c r="G7" s="14"/>
      <c r="H7" s="212" t="s">
        <v>55</v>
      </c>
      <c r="I7" s="212"/>
      <c r="J7" s="212"/>
      <c r="K7" s="213"/>
    </row>
    <row r="8" spans="1:12" s="15" customFormat="1" x14ac:dyDescent="0.25">
      <c r="A8" s="217" t="s">
        <v>56</v>
      </c>
      <c r="B8" s="215"/>
      <c r="C8" s="214" t="s">
        <v>57</v>
      </c>
      <c r="D8" s="215"/>
      <c r="H8" s="217" t="s">
        <v>58</v>
      </c>
      <c r="I8" s="215"/>
      <c r="J8" s="214" t="s">
        <v>59</v>
      </c>
      <c r="K8" s="215"/>
    </row>
    <row r="9" spans="1:12" x14ac:dyDescent="0.25">
      <c r="A9" s="208"/>
      <c r="B9" s="209"/>
      <c r="C9" s="216"/>
      <c r="D9" s="209"/>
      <c r="E9" s="4"/>
      <c r="F9" s="4"/>
      <c r="G9" s="4"/>
      <c r="H9" s="208"/>
      <c r="I9" s="209"/>
      <c r="J9" s="216"/>
      <c r="K9" s="209"/>
    </row>
    <row r="10" spans="1:12" x14ac:dyDescent="0.25">
      <c r="A10" s="208"/>
      <c r="B10" s="209"/>
      <c r="C10" s="216"/>
      <c r="D10" s="209"/>
      <c r="E10" s="4"/>
      <c r="F10" s="4"/>
      <c r="G10" s="4"/>
      <c r="H10" s="208"/>
      <c r="I10" s="209"/>
      <c r="J10" s="216"/>
      <c r="K10" s="209"/>
    </row>
    <row r="11" spans="1:12" x14ac:dyDescent="0.25">
      <c r="A11" s="208"/>
      <c r="B11" s="209"/>
      <c r="C11" s="216"/>
      <c r="D11" s="209"/>
      <c r="E11" s="4"/>
      <c r="F11" s="4"/>
      <c r="G11" s="4"/>
      <c r="H11" s="208"/>
      <c r="I11" s="209"/>
      <c r="J11" s="216"/>
      <c r="K11" s="209"/>
    </row>
    <row r="12" spans="1:12" x14ac:dyDescent="0.25">
      <c r="A12" s="218"/>
      <c r="B12" s="219"/>
      <c r="C12" s="210"/>
      <c r="D12" s="211"/>
      <c r="E12" s="4"/>
      <c r="F12" s="4"/>
      <c r="G12" s="4"/>
      <c r="H12" s="208"/>
      <c r="I12" s="209"/>
      <c r="J12" s="210"/>
      <c r="K12" s="211"/>
    </row>
    <row r="13" spans="1:12" x14ac:dyDescent="0.25">
      <c r="A13" s="12"/>
      <c r="B13" s="12"/>
      <c r="C13" s="12"/>
      <c r="D13" s="12"/>
    </row>
    <row r="14" spans="1:12" ht="12.75" customHeight="1" x14ac:dyDescent="0.25">
      <c r="A14" s="204" t="s">
        <v>249</v>
      </c>
      <c r="B14" s="204"/>
      <c r="C14" s="204"/>
      <c r="D14" s="204"/>
      <c r="E14" s="204"/>
      <c r="F14" s="204"/>
      <c r="G14" s="204"/>
      <c r="H14" s="204"/>
      <c r="I14" s="204"/>
      <c r="J14" s="204"/>
      <c r="K14" s="204"/>
    </row>
    <row r="16" spans="1:12" ht="100.5" customHeight="1" x14ac:dyDescent="0.25">
      <c r="A16" s="205" t="s">
        <v>267</v>
      </c>
      <c r="B16" s="206"/>
      <c r="C16" s="206"/>
      <c r="D16" s="206"/>
      <c r="E16" s="206"/>
      <c r="F16" s="206"/>
      <c r="G16" s="206"/>
      <c r="H16" s="206"/>
      <c r="I16" s="206"/>
      <c r="J16" s="206"/>
      <c r="K16" s="207"/>
      <c r="L16" s="10"/>
    </row>
    <row r="20" spans="10:10" x14ac:dyDescent="0.25">
      <c r="J20" s="50" t="s">
        <v>200</v>
      </c>
    </row>
  </sheetData>
  <mergeCells count="27">
    <mergeCell ref="A1:G1"/>
    <mergeCell ref="C12:D12"/>
    <mergeCell ref="A12:B12"/>
    <mergeCell ref="A11:B11"/>
    <mergeCell ref="A8:B8"/>
    <mergeCell ref="C8:D8"/>
    <mergeCell ref="C9:D9"/>
    <mergeCell ref="C10:D10"/>
    <mergeCell ref="A10:B10"/>
    <mergeCell ref="A9:B9"/>
    <mergeCell ref="A3:K3"/>
    <mergeCell ref="A16:K16"/>
    <mergeCell ref="H12:I12"/>
    <mergeCell ref="J12:K12"/>
    <mergeCell ref="A5:K5"/>
    <mergeCell ref="A7:D7"/>
    <mergeCell ref="H7:K7"/>
    <mergeCell ref="J8:K8"/>
    <mergeCell ref="H9:I9"/>
    <mergeCell ref="J9:K9"/>
    <mergeCell ref="A14:K14"/>
    <mergeCell ref="H10:I10"/>
    <mergeCell ref="J10:K10"/>
    <mergeCell ref="H11:I11"/>
    <mergeCell ref="J11:K11"/>
    <mergeCell ref="H8:I8"/>
    <mergeCell ref="C11:D11"/>
  </mergeCells>
  <phoneticPr fontId="5" type="noConversion"/>
  <hyperlinks>
    <hyperlink ref="H1" location="INTRODUCCIÓN!A1" display="MENÚ PRINCIPAL" xr:uid="{00000000-0004-0000-0400-000000000000}"/>
    <hyperlink ref="J1" location="'3. PLANIFICACIÓN - OBJETIVOS'!A1" display="FASE 3" xr:uid="{00000000-0004-0000-0400-000001000000}"/>
    <hyperlink ref="J20" location="'3. PLANIFICACIÓN - OBJETIVOS'!A1" display="FASE 3" xr:uid="{00000000-0004-0000-0400-000002000000}"/>
  </hyperlinks>
  <pageMargins left="0.75" right="0.75" top="1" bottom="1" header="0" footer="0"/>
  <pageSetup paperSize="9" orientation="landscape"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1"/>
  <sheetViews>
    <sheetView workbookViewId="0">
      <selection sqref="A1:G1"/>
    </sheetView>
  </sheetViews>
  <sheetFormatPr baseColWidth="10" defaultColWidth="11.44140625" defaultRowHeight="13.2" x14ac:dyDescent="0.25"/>
  <cols>
    <col min="1" max="1" width="11.6640625" style="1" customWidth="1"/>
    <col min="2" max="2" width="11.44140625" style="1"/>
    <col min="3" max="3" width="11.44140625" style="1" customWidth="1"/>
    <col min="4" max="4" width="11.44140625" style="1"/>
    <col min="5" max="5" width="13" style="1" bestFit="1" customWidth="1"/>
    <col min="6" max="7" width="11.44140625" style="1"/>
    <col min="8" max="8" width="13" style="1" bestFit="1" customWidth="1"/>
    <col min="9" max="9" width="11.44140625" style="1" customWidth="1"/>
    <col min="10" max="11" width="11.44140625" style="1"/>
    <col min="12" max="12" width="11.44140625" style="1" customWidth="1"/>
    <col min="13" max="16" width="11.44140625" style="1"/>
    <col min="17" max="17" width="13" style="1" customWidth="1"/>
    <col min="18" max="16384" width="11.44140625" style="1"/>
  </cols>
  <sheetData>
    <row r="1" spans="1:12" x14ac:dyDescent="0.25">
      <c r="A1" s="131" t="s">
        <v>97</v>
      </c>
      <c r="B1" s="131"/>
      <c r="C1" s="131"/>
      <c r="D1" s="131"/>
      <c r="E1" s="131"/>
      <c r="F1" s="131"/>
      <c r="G1" s="131"/>
      <c r="H1" s="37" t="s">
        <v>198</v>
      </c>
      <c r="I1" s="21"/>
      <c r="J1" s="37" t="s">
        <v>201</v>
      </c>
      <c r="K1" s="21"/>
    </row>
    <row r="3" spans="1:12" ht="119.25" customHeight="1" x14ac:dyDescent="0.25">
      <c r="A3" s="189" t="s">
        <v>62</v>
      </c>
      <c r="B3" s="189"/>
      <c r="C3" s="189"/>
      <c r="D3" s="189"/>
      <c r="E3" s="189"/>
      <c r="F3" s="189"/>
      <c r="G3" s="189"/>
      <c r="H3" s="189"/>
      <c r="I3" s="189"/>
      <c r="J3" s="189"/>
      <c r="K3" s="189"/>
    </row>
    <row r="5" spans="1:12" ht="195.75" customHeight="1" x14ac:dyDescent="0.25">
      <c r="A5" s="189" t="s">
        <v>321</v>
      </c>
      <c r="B5" s="189"/>
      <c r="C5" s="189"/>
      <c r="D5" s="189"/>
      <c r="E5" s="189"/>
      <c r="F5" s="189"/>
      <c r="G5" s="189"/>
      <c r="H5" s="189"/>
      <c r="I5" s="189"/>
      <c r="J5" s="189"/>
      <c r="K5" s="189"/>
    </row>
    <row r="6" spans="1:12" ht="13.8" thickBot="1" x14ac:dyDescent="0.3"/>
    <row r="7" spans="1:12" ht="13.8" thickBot="1" x14ac:dyDescent="0.3">
      <c r="A7" s="190" t="s">
        <v>63</v>
      </c>
      <c r="B7" s="191"/>
      <c r="C7" s="191"/>
      <c r="D7" s="191"/>
      <c r="E7" s="191"/>
      <c r="F7" s="191"/>
      <c r="G7" s="191"/>
      <c r="H7" s="191"/>
      <c r="I7" s="191"/>
      <c r="J7" s="191"/>
      <c r="K7" s="192"/>
    </row>
    <row r="9" spans="1:12" x14ac:dyDescent="0.25">
      <c r="A9" s="234" t="s">
        <v>64</v>
      </c>
      <c r="B9" s="234"/>
      <c r="C9" s="234"/>
      <c r="D9" s="234"/>
      <c r="E9" s="234"/>
      <c r="F9" s="234"/>
      <c r="G9" s="234"/>
      <c r="H9" s="234"/>
      <c r="I9" s="234"/>
      <c r="J9" s="234"/>
      <c r="K9" s="234"/>
    </row>
    <row r="10" spans="1:12" x14ac:dyDescent="0.25">
      <c r="A10" s="13"/>
      <c r="D10" s="13"/>
      <c r="F10" s="13"/>
      <c r="G10" s="13"/>
      <c r="H10" s="13"/>
      <c r="I10" s="13"/>
      <c r="J10" s="13"/>
      <c r="K10" s="13"/>
    </row>
    <row r="11" spans="1:12" x14ac:dyDescent="0.25">
      <c r="A11" s="235" t="s">
        <v>65</v>
      </c>
      <c r="B11" s="212"/>
      <c r="C11" s="212"/>
      <c r="D11" s="212"/>
      <c r="E11" s="236"/>
      <c r="F11" s="236"/>
      <c r="G11" s="236"/>
      <c r="H11" s="236"/>
      <c r="I11" s="236"/>
      <c r="J11" s="236"/>
      <c r="K11" s="237"/>
      <c r="L11" s="10"/>
    </row>
    <row r="12" spans="1:12" x14ac:dyDescent="0.25">
      <c r="A12" s="241" t="s">
        <v>66</v>
      </c>
      <c r="B12" s="243" t="s">
        <v>69</v>
      </c>
      <c r="C12" s="244"/>
      <c r="D12" s="244"/>
      <c r="E12" s="244"/>
      <c r="F12" s="244"/>
      <c r="G12" s="244"/>
      <c r="H12" s="244"/>
      <c r="I12" s="244"/>
      <c r="J12" s="244"/>
      <c r="K12" s="245"/>
    </row>
    <row r="13" spans="1:12" x14ac:dyDescent="0.25">
      <c r="A13" s="242"/>
      <c r="B13" s="238" t="s">
        <v>70</v>
      </c>
      <c r="C13" s="239"/>
      <c r="D13" s="239"/>
      <c r="E13" s="239"/>
      <c r="F13" s="239"/>
      <c r="G13" s="239"/>
      <c r="H13" s="239"/>
      <c r="I13" s="239"/>
      <c r="J13" s="239"/>
      <c r="K13" s="240"/>
    </row>
    <row r="14" spans="1:12" x14ac:dyDescent="0.25">
      <c r="A14" s="226" t="s">
        <v>67</v>
      </c>
      <c r="B14" s="246" t="s">
        <v>71</v>
      </c>
      <c r="C14" s="247"/>
      <c r="D14" s="247"/>
      <c r="E14" s="247"/>
      <c r="F14" s="247"/>
      <c r="G14" s="247"/>
      <c r="H14" s="247"/>
      <c r="I14" s="247"/>
      <c r="J14" s="247"/>
      <c r="K14" s="248"/>
    </row>
    <row r="15" spans="1:12" x14ac:dyDescent="0.25">
      <c r="A15" s="242"/>
      <c r="B15" s="231" t="s">
        <v>72</v>
      </c>
      <c r="C15" s="232"/>
      <c r="D15" s="232"/>
      <c r="E15" s="232"/>
      <c r="F15" s="232"/>
      <c r="G15" s="232"/>
      <c r="H15" s="232"/>
      <c r="I15" s="232"/>
      <c r="J15" s="232"/>
      <c r="K15" s="233"/>
    </row>
    <row r="16" spans="1:12" ht="25.5" customHeight="1" x14ac:dyDescent="0.25">
      <c r="A16" s="226" t="s">
        <v>68</v>
      </c>
      <c r="B16" s="220" t="s">
        <v>74</v>
      </c>
      <c r="C16" s="221"/>
      <c r="D16" s="221"/>
      <c r="E16" s="221"/>
      <c r="F16" s="221"/>
      <c r="G16" s="221"/>
      <c r="H16" s="221"/>
      <c r="I16" s="221"/>
      <c r="J16" s="221"/>
      <c r="K16" s="222"/>
    </row>
    <row r="17" spans="1:17" ht="24" customHeight="1" x14ac:dyDescent="0.25">
      <c r="A17" s="227"/>
      <c r="B17" s="223" t="s">
        <v>75</v>
      </c>
      <c r="C17" s="224"/>
      <c r="D17" s="224"/>
      <c r="E17" s="224"/>
      <c r="F17" s="224"/>
      <c r="G17" s="224"/>
      <c r="H17" s="224"/>
      <c r="I17" s="224"/>
      <c r="J17" s="224"/>
      <c r="K17" s="225"/>
    </row>
    <row r="19" spans="1:17" ht="43.5" customHeight="1" x14ac:dyDescent="0.25">
      <c r="A19" s="189" t="s">
        <v>73</v>
      </c>
      <c r="B19" s="189"/>
      <c r="C19" s="189"/>
      <c r="D19" s="189"/>
      <c r="E19" s="189"/>
      <c r="F19" s="189"/>
      <c r="G19" s="189"/>
      <c r="H19" s="189"/>
      <c r="I19" s="189"/>
      <c r="J19" s="189"/>
      <c r="K19" s="189"/>
    </row>
    <row r="20" spans="1:17" ht="12.75" customHeight="1" x14ac:dyDescent="0.25">
      <c r="A20" s="89"/>
      <c r="B20" s="89"/>
      <c r="C20" s="89"/>
      <c r="D20" s="89"/>
      <c r="E20" s="89"/>
      <c r="F20" s="89"/>
      <c r="G20" s="89"/>
      <c r="H20" s="89"/>
      <c r="I20" s="89"/>
      <c r="J20" s="89"/>
      <c r="K20" s="89"/>
    </row>
    <row r="21" spans="1:17" ht="12.75" customHeight="1" x14ac:dyDescent="0.25">
      <c r="A21" s="228" t="s">
        <v>360</v>
      </c>
      <c r="B21" s="229"/>
      <c r="C21" s="229"/>
      <c r="I21" s="89"/>
      <c r="J21" s="89"/>
      <c r="K21" s="89"/>
    </row>
    <row r="22" spans="1:17" ht="12.75" customHeight="1" x14ac:dyDescent="0.25">
      <c r="A22" s="64"/>
      <c r="B22" s="109"/>
      <c r="C22" s="109"/>
      <c r="I22" s="89"/>
      <c r="J22" s="89"/>
      <c r="K22" s="89"/>
    </row>
    <row r="23" spans="1:17" ht="12.75" customHeight="1" x14ac:dyDescent="0.25">
      <c r="A23" s="156" t="s">
        <v>346</v>
      </c>
      <c r="B23" s="156"/>
      <c r="C23" s="106" t="s">
        <v>347</v>
      </c>
      <c r="D23" s="106" t="s">
        <v>356</v>
      </c>
      <c r="E23" s="111" t="s">
        <v>368</v>
      </c>
      <c r="F23" s="111" t="s">
        <v>361</v>
      </c>
      <c r="G23" s="111" t="s">
        <v>362</v>
      </c>
      <c r="H23" s="111" t="s">
        <v>363</v>
      </c>
      <c r="I23" s="111" t="s">
        <v>364</v>
      </c>
      <c r="J23" s="111" t="s">
        <v>365</v>
      </c>
      <c r="K23" s="111" t="s">
        <v>366</v>
      </c>
      <c r="L23" s="111" t="s">
        <v>367</v>
      </c>
      <c r="M23" s="111" t="s">
        <v>369</v>
      </c>
      <c r="N23" s="111" t="s">
        <v>370</v>
      </c>
      <c r="O23" s="111" t="s">
        <v>371</v>
      </c>
      <c r="P23" s="111" t="s">
        <v>372</v>
      </c>
      <c r="Q23" s="106" t="s">
        <v>357</v>
      </c>
    </row>
    <row r="24" spans="1:17" ht="12.75" customHeight="1" x14ac:dyDescent="0.25">
      <c r="A24" s="230" t="s">
        <v>230</v>
      </c>
      <c r="B24" s="230"/>
      <c r="C24" s="105">
        <f>E24+F24+G24+H24+I24+J24+K24+L24+M24+N24+O24+P24</f>
        <v>2100</v>
      </c>
      <c r="D24" s="105">
        <v>10</v>
      </c>
      <c r="E24" s="105">
        <v>250</v>
      </c>
      <c r="F24" s="105">
        <v>100</v>
      </c>
      <c r="G24" s="105">
        <v>250</v>
      </c>
      <c r="H24" s="105">
        <v>400</v>
      </c>
      <c r="I24" s="105">
        <v>200</v>
      </c>
      <c r="J24" s="105">
        <v>300</v>
      </c>
      <c r="K24" s="105">
        <v>100</v>
      </c>
      <c r="L24" s="105">
        <v>100</v>
      </c>
      <c r="M24" s="105">
        <v>100</v>
      </c>
      <c r="N24" s="105">
        <v>100</v>
      </c>
      <c r="O24" s="105">
        <v>50</v>
      </c>
      <c r="P24" s="105">
        <v>150</v>
      </c>
      <c r="Q24" s="107">
        <f t="shared" ref="Q24:Q33" si="0">C24*D24</f>
        <v>21000</v>
      </c>
    </row>
    <row r="25" spans="1:17" ht="12.75" customHeight="1" x14ac:dyDescent="0.25">
      <c r="A25" s="112" t="s">
        <v>231</v>
      </c>
      <c r="B25" s="112"/>
      <c r="C25" s="105">
        <f>E25+F25+G25+H25+I25+J25+K25+L25+M25+N25+O25+P25</f>
        <v>1725</v>
      </c>
      <c r="D25" s="105">
        <v>20</v>
      </c>
      <c r="E25" s="105">
        <v>500</v>
      </c>
      <c r="F25" s="105">
        <v>100</v>
      </c>
      <c r="G25" s="105">
        <v>150</v>
      </c>
      <c r="H25" s="105">
        <v>200</v>
      </c>
      <c r="I25" s="105">
        <v>100</v>
      </c>
      <c r="J25" s="105">
        <v>24</v>
      </c>
      <c r="K25" s="105">
        <v>12</v>
      </c>
      <c r="L25" s="105">
        <v>125</v>
      </c>
      <c r="M25" s="105">
        <v>104</v>
      </c>
      <c r="N25" s="105">
        <v>130</v>
      </c>
      <c r="O25" s="105">
        <v>200</v>
      </c>
      <c r="P25" s="105">
        <v>80</v>
      </c>
      <c r="Q25" s="107">
        <f t="shared" si="0"/>
        <v>34500</v>
      </c>
    </row>
    <row r="26" spans="1:17" ht="12.75" customHeight="1" x14ac:dyDescent="0.25">
      <c r="A26" s="112" t="s">
        <v>348</v>
      </c>
      <c r="B26" s="112"/>
      <c r="C26" s="105">
        <f t="shared" ref="C26:C33" si="1">E26+F26+G26+H26+I26+J26+K26+L26+M26+N26+O26+P26</f>
        <v>1502</v>
      </c>
      <c r="D26" s="105">
        <v>25</v>
      </c>
      <c r="E26" s="105">
        <v>70</v>
      </c>
      <c r="F26" s="105">
        <v>45</v>
      </c>
      <c r="G26" s="105">
        <v>50</v>
      </c>
      <c r="H26" s="105">
        <v>480</v>
      </c>
      <c r="I26" s="105">
        <v>52</v>
      </c>
      <c r="J26" s="105">
        <v>125</v>
      </c>
      <c r="K26" s="105">
        <v>250</v>
      </c>
      <c r="L26" s="105">
        <v>180</v>
      </c>
      <c r="M26" s="105">
        <v>90</v>
      </c>
      <c r="N26" s="105">
        <v>50</v>
      </c>
      <c r="O26" s="105">
        <v>60</v>
      </c>
      <c r="P26" s="105">
        <v>50</v>
      </c>
      <c r="Q26" s="107">
        <f t="shared" si="0"/>
        <v>37550</v>
      </c>
    </row>
    <row r="27" spans="1:17" ht="12.75" customHeight="1" x14ac:dyDescent="0.25">
      <c r="A27" s="112" t="s">
        <v>349</v>
      </c>
      <c r="B27" s="112"/>
      <c r="C27" s="105">
        <f t="shared" si="1"/>
        <v>120</v>
      </c>
      <c r="D27" s="105">
        <v>15</v>
      </c>
      <c r="E27" s="105">
        <v>10</v>
      </c>
      <c r="F27" s="105">
        <v>10</v>
      </c>
      <c r="G27" s="105">
        <v>10</v>
      </c>
      <c r="H27" s="105">
        <v>10</v>
      </c>
      <c r="I27" s="105">
        <v>10</v>
      </c>
      <c r="J27" s="105">
        <v>10</v>
      </c>
      <c r="K27" s="105">
        <v>10</v>
      </c>
      <c r="L27" s="105">
        <v>10</v>
      </c>
      <c r="M27" s="105">
        <v>10</v>
      </c>
      <c r="N27" s="105">
        <v>10</v>
      </c>
      <c r="O27" s="105">
        <v>10</v>
      </c>
      <c r="P27" s="105">
        <v>10</v>
      </c>
      <c r="Q27" s="107">
        <f t="shared" si="0"/>
        <v>1800</v>
      </c>
    </row>
    <row r="28" spans="1:17" ht="12.75" customHeight="1" x14ac:dyDescent="0.25">
      <c r="A28" s="112" t="s">
        <v>350</v>
      </c>
      <c r="B28" s="112"/>
      <c r="C28" s="105">
        <f t="shared" si="1"/>
        <v>2400</v>
      </c>
      <c r="D28" s="105">
        <v>22</v>
      </c>
      <c r="E28" s="105">
        <v>200</v>
      </c>
      <c r="F28" s="105">
        <v>200</v>
      </c>
      <c r="G28" s="105">
        <v>200</v>
      </c>
      <c r="H28" s="105">
        <v>200</v>
      </c>
      <c r="I28" s="105">
        <v>200</v>
      </c>
      <c r="J28" s="105">
        <v>200</v>
      </c>
      <c r="K28" s="105">
        <v>200</v>
      </c>
      <c r="L28" s="105">
        <v>200</v>
      </c>
      <c r="M28" s="105">
        <v>200</v>
      </c>
      <c r="N28" s="105">
        <v>200</v>
      </c>
      <c r="O28" s="105">
        <v>200</v>
      </c>
      <c r="P28" s="105">
        <v>200</v>
      </c>
      <c r="Q28" s="107">
        <f t="shared" si="0"/>
        <v>52800</v>
      </c>
    </row>
    <row r="29" spans="1:17" ht="12.75" customHeight="1" x14ac:dyDescent="0.25">
      <c r="A29" s="112" t="s">
        <v>351</v>
      </c>
      <c r="B29" s="112"/>
      <c r="C29" s="105">
        <f t="shared" si="1"/>
        <v>300</v>
      </c>
      <c r="D29" s="105">
        <v>30</v>
      </c>
      <c r="E29" s="105">
        <v>25</v>
      </c>
      <c r="F29" s="105">
        <v>25</v>
      </c>
      <c r="G29" s="105">
        <v>25</v>
      </c>
      <c r="H29" s="105">
        <v>25</v>
      </c>
      <c r="I29" s="105">
        <v>25</v>
      </c>
      <c r="J29" s="105">
        <v>25</v>
      </c>
      <c r="K29" s="105">
        <v>25</v>
      </c>
      <c r="L29" s="105">
        <v>25</v>
      </c>
      <c r="M29" s="105">
        <v>25</v>
      </c>
      <c r="N29" s="105">
        <v>25</v>
      </c>
      <c r="O29" s="105">
        <v>25</v>
      </c>
      <c r="P29" s="105">
        <v>25</v>
      </c>
      <c r="Q29" s="107">
        <f t="shared" si="0"/>
        <v>9000</v>
      </c>
    </row>
    <row r="30" spans="1:17" ht="12.75" customHeight="1" x14ac:dyDescent="0.25">
      <c r="A30" s="112" t="s">
        <v>352</v>
      </c>
      <c r="B30" s="112"/>
      <c r="C30" s="105">
        <f t="shared" si="1"/>
        <v>360</v>
      </c>
      <c r="D30" s="105">
        <v>35</v>
      </c>
      <c r="E30" s="105">
        <v>30</v>
      </c>
      <c r="F30" s="105">
        <v>30</v>
      </c>
      <c r="G30" s="105">
        <v>30</v>
      </c>
      <c r="H30" s="105">
        <v>30</v>
      </c>
      <c r="I30" s="105">
        <v>30</v>
      </c>
      <c r="J30" s="105">
        <v>30</v>
      </c>
      <c r="K30" s="105">
        <v>30</v>
      </c>
      <c r="L30" s="105">
        <v>30</v>
      </c>
      <c r="M30" s="105">
        <v>30</v>
      </c>
      <c r="N30" s="105">
        <v>30</v>
      </c>
      <c r="O30" s="105">
        <v>30</v>
      </c>
      <c r="P30" s="105">
        <v>30</v>
      </c>
      <c r="Q30" s="107">
        <f t="shared" si="0"/>
        <v>12600</v>
      </c>
    </row>
    <row r="31" spans="1:17" ht="12.75" customHeight="1" x14ac:dyDescent="0.25">
      <c r="A31" s="112" t="s">
        <v>353</v>
      </c>
      <c r="B31" s="112"/>
      <c r="C31" s="105">
        <f t="shared" si="1"/>
        <v>180</v>
      </c>
      <c r="D31" s="105">
        <v>30</v>
      </c>
      <c r="E31" s="105">
        <v>15</v>
      </c>
      <c r="F31" s="105">
        <v>15</v>
      </c>
      <c r="G31" s="105">
        <v>15</v>
      </c>
      <c r="H31" s="105">
        <v>15</v>
      </c>
      <c r="I31" s="105">
        <v>15</v>
      </c>
      <c r="J31" s="105">
        <v>15</v>
      </c>
      <c r="K31" s="105">
        <v>15</v>
      </c>
      <c r="L31" s="105">
        <v>15</v>
      </c>
      <c r="M31" s="105">
        <v>15</v>
      </c>
      <c r="N31" s="105">
        <v>15</v>
      </c>
      <c r="O31" s="105">
        <v>15</v>
      </c>
      <c r="P31" s="105">
        <v>15</v>
      </c>
      <c r="Q31" s="107">
        <f t="shared" si="0"/>
        <v>5400</v>
      </c>
    </row>
    <row r="32" spans="1:17" ht="12.75" customHeight="1" x14ac:dyDescent="0.25">
      <c r="A32" s="112" t="s">
        <v>354</v>
      </c>
      <c r="B32" s="112"/>
      <c r="C32" s="105">
        <f t="shared" si="1"/>
        <v>120</v>
      </c>
      <c r="D32" s="105">
        <v>35</v>
      </c>
      <c r="E32" s="105">
        <v>10</v>
      </c>
      <c r="F32" s="105">
        <v>10</v>
      </c>
      <c r="G32" s="105">
        <v>10</v>
      </c>
      <c r="H32" s="105">
        <v>10</v>
      </c>
      <c r="I32" s="105">
        <v>10</v>
      </c>
      <c r="J32" s="105">
        <v>10</v>
      </c>
      <c r="K32" s="105">
        <v>10</v>
      </c>
      <c r="L32" s="105">
        <v>10</v>
      </c>
      <c r="M32" s="105">
        <v>10</v>
      </c>
      <c r="N32" s="105">
        <v>10</v>
      </c>
      <c r="O32" s="105">
        <v>10</v>
      </c>
      <c r="P32" s="105">
        <v>10</v>
      </c>
      <c r="Q32" s="107">
        <f t="shared" si="0"/>
        <v>4200</v>
      </c>
    </row>
    <row r="33" spans="1:17" s="53" customFormat="1" ht="12.75" customHeight="1" x14ac:dyDescent="0.25">
      <c r="A33" s="112" t="s">
        <v>355</v>
      </c>
      <c r="B33" s="112"/>
      <c r="C33" s="105">
        <f t="shared" si="1"/>
        <v>60</v>
      </c>
      <c r="D33" s="105">
        <v>30</v>
      </c>
      <c r="E33" s="105">
        <v>5</v>
      </c>
      <c r="F33" s="105">
        <v>5</v>
      </c>
      <c r="G33" s="105">
        <v>5</v>
      </c>
      <c r="H33" s="105">
        <v>5</v>
      </c>
      <c r="I33" s="105">
        <v>5</v>
      </c>
      <c r="J33" s="105">
        <v>5</v>
      </c>
      <c r="K33" s="105">
        <v>5</v>
      </c>
      <c r="L33" s="105">
        <v>5</v>
      </c>
      <c r="M33" s="105">
        <v>5</v>
      </c>
      <c r="N33" s="105">
        <v>5</v>
      </c>
      <c r="O33" s="105">
        <v>5</v>
      </c>
      <c r="P33" s="105">
        <v>5</v>
      </c>
      <c r="Q33" s="107">
        <f t="shared" si="0"/>
        <v>1800</v>
      </c>
    </row>
    <row r="34" spans="1:17" ht="12.75" customHeight="1" x14ac:dyDescent="0.25">
      <c r="A34" s="106" t="s">
        <v>358</v>
      </c>
      <c r="B34" s="106"/>
      <c r="C34" s="106"/>
      <c r="D34" s="106"/>
      <c r="E34" s="106"/>
      <c r="F34" s="106"/>
      <c r="G34" s="106"/>
      <c r="H34" s="106"/>
      <c r="I34" s="106"/>
      <c r="J34" s="106"/>
      <c r="K34" s="106"/>
      <c r="L34" s="106"/>
      <c r="M34" s="106"/>
      <c r="N34" s="106"/>
      <c r="O34" s="106"/>
      <c r="P34" s="106"/>
      <c r="Q34" s="110">
        <f>SUM(Q24:Q33)</f>
        <v>180650</v>
      </c>
    </row>
    <row r="35" spans="1:17" ht="12.75" customHeight="1" x14ac:dyDescent="0.25">
      <c r="A35" s="11"/>
      <c r="B35" s="11"/>
      <c r="C35" s="11"/>
      <c r="D35" s="189"/>
      <c r="E35" s="189"/>
      <c r="F35" s="189"/>
      <c r="G35" s="189"/>
      <c r="H35" s="189"/>
      <c r="I35" s="189"/>
      <c r="J35" s="189"/>
      <c r="K35" s="189"/>
      <c r="L35" s="189"/>
      <c r="M35" s="189"/>
      <c r="N35" s="189"/>
    </row>
    <row r="36" spans="1:17" ht="89.25" customHeight="1" x14ac:dyDescent="0.25">
      <c r="A36" s="189" t="s">
        <v>76</v>
      </c>
      <c r="B36" s="189"/>
      <c r="C36" s="189"/>
      <c r="D36" s="189"/>
      <c r="E36" s="189"/>
      <c r="F36" s="189"/>
      <c r="G36" s="189"/>
      <c r="H36" s="189"/>
      <c r="I36" s="189"/>
      <c r="J36" s="189"/>
      <c r="K36" s="189"/>
    </row>
    <row r="37" spans="1:17" ht="12.75" customHeight="1" x14ac:dyDescent="0.25">
      <c r="A37" s="204" t="s">
        <v>250</v>
      </c>
      <c r="B37" s="204"/>
      <c r="C37" s="204"/>
      <c r="D37" s="204"/>
      <c r="E37" s="204"/>
      <c r="F37" s="204"/>
      <c r="G37" s="204"/>
      <c r="H37" s="204"/>
      <c r="I37" s="204"/>
      <c r="J37" s="204"/>
      <c r="K37" s="204"/>
    </row>
    <row r="39" spans="1:17" ht="175.5" customHeight="1" x14ac:dyDescent="0.25">
      <c r="A39" s="205" t="s">
        <v>268</v>
      </c>
      <c r="B39" s="206"/>
      <c r="C39" s="206"/>
      <c r="D39" s="206"/>
      <c r="E39" s="206"/>
      <c r="F39" s="206"/>
      <c r="G39" s="206"/>
      <c r="H39" s="206"/>
      <c r="I39" s="206"/>
      <c r="J39" s="206"/>
      <c r="K39" s="207"/>
      <c r="L39" s="10"/>
    </row>
    <row r="41" spans="1:17" x14ac:dyDescent="0.25">
      <c r="J41" s="50" t="s">
        <v>201</v>
      </c>
    </row>
  </sheetData>
  <mergeCells count="23">
    <mergeCell ref="A3:K3"/>
    <mergeCell ref="A5:K5"/>
    <mergeCell ref="A7:K7"/>
    <mergeCell ref="A1:G1"/>
    <mergeCell ref="B15:K15"/>
    <mergeCell ref="A9:K9"/>
    <mergeCell ref="A11:K11"/>
    <mergeCell ref="B13:K13"/>
    <mergeCell ref="A12:A13"/>
    <mergeCell ref="A14:A15"/>
    <mergeCell ref="B12:K12"/>
    <mergeCell ref="B14:K14"/>
    <mergeCell ref="B16:K16"/>
    <mergeCell ref="D35:N35"/>
    <mergeCell ref="A39:K39"/>
    <mergeCell ref="A19:K19"/>
    <mergeCell ref="A37:K37"/>
    <mergeCell ref="A36:K36"/>
    <mergeCell ref="B17:K17"/>
    <mergeCell ref="A16:A17"/>
    <mergeCell ref="A21:C21"/>
    <mergeCell ref="A23:B23"/>
    <mergeCell ref="A24:B24"/>
  </mergeCells>
  <phoneticPr fontId="5" type="noConversion"/>
  <hyperlinks>
    <hyperlink ref="H1" location="INTRODUCCIÓN!A1" display="MENÚ PRINCIPAL" xr:uid="{00000000-0004-0000-0500-000000000000}"/>
    <hyperlink ref="J1" location="'4. PLANIFICACIÓN - SEGMENTACIÓN'!A1" display="FASE 4" xr:uid="{00000000-0004-0000-0500-000001000000}"/>
    <hyperlink ref="J41" location="'4. PLANIFICACIÓN - SEGMENTACIÓN'!A1" display="FASE 4" xr:uid="{00000000-0004-0000-0500-000002000000}"/>
  </hyperlinks>
  <pageMargins left="0.75" right="0.75" top="1" bottom="1" header="0" footer="0"/>
  <pageSetup paperSize="9" orientation="landscape"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2"/>
  <sheetViews>
    <sheetView workbookViewId="0">
      <selection sqref="A1:G1"/>
    </sheetView>
  </sheetViews>
  <sheetFormatPr baseColWidth="10" defaultColWidth="11.44140625" defaultRowHeight="13.2" x14ac:dyDescent="0.25"/>
  <cols>
    <col min="1" max="2" width="11.44140625" style="1"/>
    <col min="3" max="3" width="15.109375" style="1" bestFit="1" customWidth="1"/>
    <col min="4" max="16384" width="11.44140625" style="1"/>
  </cols>
  <sheetData>
    <row r="1" spans="1:11" ht="21" thickBot="1" x14ac:dyDescent="0.3">
      <c r="A1" s="250" t="s">
        <v>98</v>
      </c>
      <c r="B1" s="251"/>
      <c r="C1" s="251"/>
      <c r="D1" s="251"/>
      <c r="E1" s="251"/>
      <c r="F1" s="251"/>
      <c r="G1" s="252"/>
      <c r="H1" s="37" t="s">
        <v>198</v>
      </c>
      <c r="I1" s="21"/>
      <c r="J1" s="37" t="s">
        <v>202</v>
      </c>
      <c r="K1" s="21"/>
    </row>
    <row r="3" spans="1:11" s="36" customFormat="1" ht="26.25" customHeight="1" x14ac:dyDescent="0.25">
      <c r="A3" s="249" t="s">
        <v>77</v>
      </c>
      <c r="B3" s="249"/>
      <c r="C3" s="249"/>
      <c r="D3" s="249"/>
      <c r="E3" s="249"/>
      <c r="F3" s="249"/>
      <c r="G3" s="249"/>
      <c r="H3" s="249"/>
      <c r="I3" s="249"/>
      <c r="J3" s="249"/>
      <c r="K3" s="249"/>
    </row>
    <row r="4" spans="1:11" s="36" customFormat="1" x14ac:dyDescent="0.25">
      <c r="A4" s="66"/>
      <c r="B4" s="66"/>
      <c r="C4" s="66"/>
      <c r="D4" s="66"/>
      <c r="E4" s="66"/>
      <c r="F4" s="66"/>
      <c r="G4" s="66"/>
      <c r="H4" s="66"/>
      <c r="I4" s="66"/>
      <c r="J4" s="66"/>
      <c r="K4" s="66"/>
    </row>
    <row r="5" spans="1:11" s="36" customFormat="1" ht="26.25" customHeight="1" x14ac:dyDescent="0.25">
      <c r="A5" s="249" t="s">
        <v>78</v>
      </c>
      <c r="B5" s="249"/>
      <c r="C5" s="249"/>
      <c r="D5" s="249"/>
      <c r="E5" s="249"/>
      <c r="F5" s="249"/>
      <c r="G5" s="249"/>
      <c r="H5" s="249"/>
      <c r="I5" s="249"/>
      <c r="J5" s="249"/>
      <c r="K5" s="249"/>
    </row>
    <row r="6" spans="1:11" s="36" customFormat="1" x14ac:dyDescent="0.25">
      <c r="A6" s="66"/>
      <c r="B6" s="66"/>
      <c r="C6" s="66"/>
      <c r="D6" s="66"/>
      <c r="E6" s="66"/>
      <c r="F6" s="66"/>
      <c r="G6" s="66"/>
      <c r="H6" s="66"/>
      <c r="I6" s="66"/>
      <c r="J6" s="66"/>
      <c r="K6" s="66"/>
    </row>
    <row r="7" spans="1:11" s="36" customFormat="1" ht="26.25" customHeight="1" x14ac:dyDescent="0.25">
      <c r="A7" s="249" t="s">
        <v>79</v>
      </c>
      <c r="B7" s="249"/>
      <c r="C7" s="249"/>
      <c r="D7" s="249"/>
      <c r="E7" s="249"/>
      <c r="F7" s="249"/>
      <c r="G7" s="249"/>
      <c r="H7" s="249"/>
      <c r="I7" s="249"/>
      <c r="J7" s="249"/>
      <c r="K7" s="249"/>
    </row>
    <row r="8" spans="1:11" s="36" customFormat="1" x14ac:dyDescent="0.25">
      <c r="A8" s="66"/>
      <c r="B8" s="66"/>
      <c r="C8" s="66"/>
      <c r="D8" s="66"/>
      <c r="E8" s="66"/>
      <c r="F8" s="66"/>
      <c r="G8" s="66"/>
      <c r="H8" s="66"/>
      <c r="I8" s="66"/>
      <c r="J8" s="66"/>
      <c r="K8" s="66"/>
    </row>
    <row r="9" spans="1:11" s="36" customFormat="1" ht="25.5" customHeight="1" x14ac:dyDescent="0.25">
      <c r="A9" s="249" t="s">
        <v>80</v>
      </c>
      <c r="B9" s="249"/>
      <c r="C9" s="249"/>
      <c r="D9" s="249"/>
      <c r="E9" s="249"/>
      <c r="F9" s="249"/>
      <c r="G9" s="249"/>
      <c r="H9" s="249"/>
      <c r="I9" s="249"/>
      <c r="J9" s="249"/>
      <c r="K9" s="249"/>
    </row>
    <row r="10" spans="1:11" s="36" customFormat="1" x14ac:dyDescent="0.25">
      <c r="A10" s="66"/>
      <c r="B10" s="66"/>
      <c r="C10" s="66"/>
      <c r="D10" s="66"/>
      <c r="E10" s="66"/>
      <c r="F10" s="66"/>
      <c r="G10" s="66"/>
      <c r="H10" s="66"/>
      <c r="I10" s="66"/>
      <c r="J10" s="66"/>
      <c r="K10" s="66"/>
    </row>
    <row r="11" spans="1:11" s="36" customFormat="1" ht="26.25" customHeight="1" x14ac:dyDescent="0.25">
      <c r="A11" s="249" t="s">
        <v>81</v>
      </c>
      <c r="B11" s="249"/>
      <c r="C11" s="249"/>
      <c r="D11" s="249"/>
      <c r="E11" s="249"/>
      <c r="F11" s="249"/>
      <c r="G11" s="249"/>
      <c r="H11" s="249"/>
      <c r="I11" s="249"/>
      <c r="J11" s="249"/>
      <c r="K11" s="249"/>
    </row>
    <row r="12" spans="1:11" s="36" customFormat="1" x14ac:dyDescent="0.25">
      <c r="A12" s="66"/>
      <c r="B12" s="66"/>
      <c r="C12" s="66"/>
      <c r="D12" s="66"/>
      <c r="E12" s="66"/>
      <c r="F12" s="66"/>
      <c r="G12" s="66"/>
      <c r="H12" s="66"/>
      <c r="I12" s="66"/>
      <c r="J12" s="66"/>
      <c r="K12" s="66"/>
    </row>
    <row r="13" spans="1:11" s="36" customFormat="1" ht="12.75" customHeight="1" x14ac:dyDescent="0.25">
      <c r="A13" s="249" t="s">
        <v>82</v>
      </c>
      <c r="B13" s="249"/>
      <c r="C13" s="249"/>
      <c r="D13" s="249"/>
      <c r="E13" s="249"/>
      <c r="F13" s="249"/>
      <c r="G13" s="249"/>
      <c r="H13" s="249"/>
      <c r="I13" s="249"/>
      <c r="J13" s="249"/>
      <c r="K13" s="249"/>
    </row>
    <row r="14" spans="1:11" s="36" customFormat="1" x14ac:dyDescent="0.25">
      <c r="A14" s="66"/>
      <c r="B14" s="66"/>
      <c r="C14" s="66"/>
      <c r="D14" s="66"/>
      <c r="E14" s="66"/>
      <c r="F14" s="66"/>
      <c r="G14" s="66"/>
      <c r="H14" s="66"/>
      <c r="I14" s="66"/>
      <c r="J14" s="66"/>
      <c r="K14" s="66"/>
    </row>
    <row r="15" spans="1:11" s="36" customFormat="1" ht="12.75" customHeight="1" x14ac:dyDescent="0.25">
      <c r="A15" s="66"/>
      <c r="B15" s="249" t="s">
        <v>83</v>
      </c>
      <c r="C15" s="249"/>
      <c r="D15" s="249"/>
      <c r="E15" s="249"/>
      <c r="F15" s="249"/>
      <c r="G15" s="249"/>
      <c r="H15" s="249"/>
      <c r="I15" s="249"/>
      <c r="J15" s="249"/>
      <c r="K15" s="249"/>
    </row>
    <row r="16" spans="1:11" s="36" customFormat="1" x14ac:dyDescent="0.25">
      <c r="A16" s="66"/>
      <c r="B16" s="249"/>
      <c r="C16" s="249"/>
      <c r="D16" s="249"/>
      <c r="E16" s="249"/>
      <c r="F16" s="249"/>
      <c r="G16" s="249"/>
      <c r="H16" s="249"/>
      <c r="I16" s="249"/>
      <c r="J16" s="249"/>
      <c r="K16" s="249"/>
    </row>
    <row r="17" spans="1:11" s="36" customFormat="1" ht="12.75" customHeight="1" x14ac:dyDescent="0.25">
      <c r="A17" s="66"/>
      <c r="B17" s="249" t="s">
        <v>84</v>
      </c>
      <c r="C17" s="249"/>
      <c r="D17" s="249"/>
      <c r="E17" s="249"/>
      <c r="F17" s="249"/>
      <c r="G17" s="249"/>
      <c r="H17" s="249"/>
      <c r="I17" s="249"/>
      <c r="J17" s="249"/>
      <c r="K17" s="249"/>
    </row>
    <row r="18" spans="1:11" s="36" customFormat="1" x14ac:dyDescent="0.25">
      <c r="A18" s="66"/>
      <c r="B18" s="249"/>
      <c r="C18" s="249"/>
      <c r="D18" s="249"/>
      <c r="E18" s="249"/>
      <c r="F18" s="249"/>
      <c r="G18" s="249"/>
      <c r="H18" s="249"/>
      <c r="I18" s="249"/>
      <c r="J18" s="249"/>
      <c r="K18" s="249"/>
    </row>
    <row r="19" spans="1:11" s="36" customFormat="1" ht="12.75" customHeight="1" x14ac:dyDescent="0.25">
      <c r="A19" s="66"/>
      <c r="B19" s="249" t="s">
        <v>85</v>
      </c>
      <c r="C19" s="249"/>
      <c r="D19" s="249"/>
      <c r="E19" s="249"/>
      <c r="F19" s="249"/>
      <c r="G19" s="249"/>
      <c r="H19" s="249"/>
      <c r="I19" s="249"/>
      <c r="J19" s="249"/>
      <c r="K19" s="249"/>
    </row>
    <row r="20" spans="1:11" s="36" customFormat="1" x14ac:dyDescent="0.25">
      <c r="A20" s="66"/>
      <c r="B20" s="66"/>
      <c r="C20" s="66"/>
      <c r="D20" s="66"/>
      <c r="E20" s="66"/>
      <c r="F20" s="66"/>
      <c r="G20" s="66"/>
      <c r="H20" s="66"/>
      <c r="I20" s="66"/>
      <c r="J20" s="66"/>
      <c r="K20" s="66"/>
    </row>
    <row r="21" spans="1:11" s="36" customFormat="1" ht="26.25" customHeight="1" x14ac:dyDescent="0.25">
      <c r="A21" s="249" t="s">
        <v>317</v>
      </c>
      <c r="B21" s="249"/>
      <c r="C21" s="249"/>
      <c r="D21" s="249"/>
      <c r="E21" s="249"/>
      <c r="F21" s="249"/>
      <c r="G21" s="249"/>
      <c r="H21" s="249"/>
      <c r="I21" s="249"/>
      <c r="J21" s="249"/>
      <c r="K21" s="249"/>
    </row>
    <row r="22" spans="1:11" s="36" customFormat="1" x14ac:dyDescent="0.25">
      <c r="A22" s="66"/>
      <c r="B22" s="66"/>
      <c r="C22" s="66"/>
      <c r="D22" s="66"/>
      <c r="E22" s="66"/>
      <c r="F22" s="66"/>
      <c r="G22" s="66"/>
      <c r="H22" s="66"/>
      <c r="I22" s="66"/>
      <c r="J22" s="66"/>
      <c r="K22" s="66"/>
    </row>
    <row r="23" spans="1:11" s="36" customFormat="1" ht="12.75" customHeight="1" x14ac:dyDescent="0.25">
      <c r="A23" s="249" t="s">
        <v>86</v>
      </c>
      <c r="B23" s="249"/>
      <c r="C23" s="249"/>
      <c r="D23" s="249"/>
      <c r="E23" s="249"/>
      <c r="F23" s="249"/>
      <c r="G23" s="249"/>
      <c r="H23" s="249"/>
      <c r="I23" s="249"/>
      <c r="J23" s="249"/>
      <c r="K23" s="249"/>
    </row>
    <row r="24" spans="1:11" s="36" customFormat="1" x14ac:dyDescent="0.25">
      <c r="A24" s="66"/>
      <c r="B24" s="66"/>
      <c r="C24" s="66"/>
      <c r="D24" s="66"/>
      <c r="E24" s="66"/>
      <c r="F24" s="66"/>
      <c r="G24" s="66"/>
      <c r="H24" s="66"/>
      <c r="I24" s="66"/>
      <c r="J24" s="66"/>
      <c r="K24" s="66"/>
    </row>
    <row r="25" spans="1:11" s="36" customFormat="1" ht="36.75" customHeight="1" x14ac:dyDescent="0.25">
      <c r="A25" s="66"/>
      <c r="B25" s="253" t="s">
        <v>311</v>
      </c>
      <c r="C25" s="253"/>
      <c r="D25" s="253"/>
      <c r="E25" s="253"/>
      <c r="F25" s="253"/>
      <c r="G25" s="253"/>
      <c r="H25" s="253"/>
      <c r="I25" s="253"/>
      <c r="J25" s="253"/>
      <c r="K25" s="253"/>
    </row>
    <row r="26" spans="1:11" s="36" customFormat="1" x14ac:dyDescent="0.25">
      <c r="A26" s="66"/>
      <c r="B26" s="66"/>
      <c r="C26" s="66"/>
      <c r="D26" s="66"/>
      <c r="E26" s="66"/>
      <c r="F26" s="66"/>
      <c r="G26" s="66"/>
      <c r="H26" s="66"/>
      <c r="I26" s="66"/>
      <c r="J26" s="66"/>
      <c r="K26" s="66"/>
    </row>
    <row r="27" spans="1:11" s="36" customFormat="1" x14ac:dyDescent="0.25">
      <c r="A27" s="66"/>
      <c r="B27" s="253" t="s">
        <v>309</v>
      </c>
      <c r="C27" s="253"/>
      <c r="D27" s="253"/>
      <c r="E27" s="253"/>
      <c r="F27" s="253"/>
      <c r="G27" s="253"/>
      <c r="H27" s="253"/>
      <c r="I27" s="253"/>
      <c r="J27" s="253"/>
      <c r="K27" s="253"/>
    </row>
    <row r="28" spans="1:11" s="36" customFormat="1" x14ac:dyDescent="0.25">
      <c r="A28" s="66"/>
      <c r="B28" s="66"/>
      <c r="C28" s="66"/>
      <c r="D28" s="66"/>
      <c r="E28" s="66"/>
      <c r="F28" s="66"/>
      <c r="G28" s="66"/>
      <c r="H28" s="66"/>
      <c r="I28" s="66"/>
      <c r="J28" s="66"/>
      <c r="K28" s="66"/>
    </row>
    <row r="29" spans="1:11" s="36" customFormat="1" ht="26.25" customHeight="1" x14ac:dyDescent="0.25">
      <c r="A29" s="66"/>
      <c r="B29" s="253" t="s">
        <v>312</v>
      </c>
      <c r="C29" s="253"/>
      <c r="D29" s="253"/>
      <c r="E29" s="253"/>
      <c r="F29" s="253"/>
      <c r="G29" s="253"/>
      <c r="H29" s="253"/>
      <c r="I29" s="253"/>
      <c r="J29" s="253"/>
      <c r="K29" s="253"/>
    </row>
    <row r="30" spans="1:11" s="36" customFormat="1" x14ac:dyDescent="0.25">
      <c r="A30" s="66"/>
      <c r="B30" s="66"/>
      <c r="C30" s="66"/>
      <c r="D30" s="66"/>
      <c r="E30" s="66"/>
      <c r="F30" s="66"/>
      <c r="G30" s="66"/>
      <c r="H30" s="66"/>
      <c r="I30" s="66"/>
      <c r="J30" s="66"/>
      <c r="K30" s="66"/>
    </row>
    <row r="31" spans="1:11" s="36" customFormat="1" x14ac:dyDescent="0.25">
      <c r="A31" s="66"/>
      <c r="B31" s="253" t="s">
        <v>310</v>
      </c>
      <c r="C31" s="253"/>
      <c r="D31" s="253"/>
      <c r="E31" s="253"/>
      <c r="F31" s="253"/>
      <c r="G31" s="253"/>
      <c r="H31" s="253"/>
      <c r="I31" s="253"/>
      <c r="J31" s="253"/>
      <c r="K31" s="253"/>
    </row>
    <row r="32" spans="1:11" s="36" customFormat="1" x14ac:dyDescent="0.25">
      <c r="A32" s="66"/>
      <c r="B32" s="66"/>
      <c r="C32" s="66"/>
      <c r="D32" s="66"/>
      <c r="E32" s="66"/>
      <c r="F32" s="66"/>
      <c r="G32" s="66"/>
      <c r="H32" s="66"/>
      <c r="I32" s="66"/>
      <c r="J32" s="66"/>
      <c r="K32" s="66"/>
    </row>
    <row r="33" spans="1:12" s="36" customFormat="1" ht="24.75" customHeight="1" x14ac:dyDescent="0.25">
      <c r="A33" s="66"/>
      <c r="B33" s="253" t="s">
        <v>313</v>
      </c>
      <c r="C33" s="253"/>
      <c r="D33" s="253"/>
      <c r="E33" s="253"/>
      <c r="F33" s="253"/>
      <c r="G33" s="253"/>
      <c r="H33" s="253"/>
      <c r="I33" s="253"/>
      <c r="J33" s="253"/>
      <c r="K33" s="253"/>
    </row>
    <row r="34" spans="1:12" s="36" customFormat="1" x14ac:dyDescent="0.25">
      <c r="A34" s="66"/>
      <c r="B34" s="66"/>
      <c r="C34" s="66"/>
      <c r="D34" s="66"/>
      <c r="E34" s="66"/>
      <c r="F34" s="66"/>
      <c r="G34" s="66"/>
      <c r="H34" s="66"/>
      <c r="I34" s="66"/>
      <c r="J34" s="66"/>
      <c r="K34" s="66"/>
    </row>
    <row r="35" spans="1:12" s="36" customFormat="1" ht="26.25" customHeight="1" x14ac:dyDescent="0.25">
      <c r="A35" s="249" t="s">
        <v>314</v>
      </c>
      <c r="B35" s="249"/>
      <c r="C35" s="249"/>
      <c r="D35" s="249"/>
      <c r="E35" s="249"/>
      <c r="F35" s="249"/>
      <c r="G35" s="249"/>
      <c r="H35" s="249"/>
      <c r="I35" s="249"/>
      <c r="J35" s="249"/>
      <c r="K35" s="249"/>
    </row>
    <row r="36" spans="1:12" s="36" customFormat="1" ht="12.75" customHeight="1" x14ac:dyDescent="0.25">
      <c r="A36" s="87"/>
      <c r="B36" s="87"/>
      <c r="C36" s="87"/>
      <c r="D36" s="87"/>
      <c r="E36" s="87"/>
      <c r="F36" s="87"/>
      <c r="G36" s="87"/>
      <c r="H36" s="87"/>
      <c r="I36" s="87"/>
      <c r="J36" s="87"/>
      <c r="K36" s="87"/>
    </row>
    <row r="37" spans="1:12" s="36" customFormat="1" ht="57.75" customHeight="1" x14ac:dyDescent="0.25">
      <c r="A37" s="254" t="s">
        <v>318</v>
      </c>
      <c r="B37" s="255"/>
      <c r="C37" s="255"/>
      <c r="D37" s="255"/>
      <c r="E37" s="255"/>
      <c r="F37" s="255"/>
      <c r="G37" s="255"/>
      <c r="H37" s="255"/>
      <c r="I37" s="255"/>
      <c r="J37" s="255"/>
      <c r="K37" s="256"/>
    </row>
    <row r="38" spans="1:12" ht="13.8" thickBot="1" x14ac:dyDescent="0.3"/>
    <row r="39" spans="1:12" ht="13.8" thickBot="1" x14ac:dyDescent="0.3">
      <c r="A39" s="190" t="s">
        <v>87</v>
      </c>
      <c r="B39" s="191"/>
      <c r="C39" s="191"/>
      <c r="D39" s="191"/>
      <c r="E39" s="191"/>
      <c r="F39" s="191"/>
      <c r="G39" s="191"/>
      <c r="H39" s="191"/>
      <c r="I39" s="191"/>
      <c r="J39" s="191"/>
      <c r="K39" s="192"/>
    </row>
    <row r="40" spans="1:12" x14ac:dyDescent="0.25">
      <c r="A40" s="17"/>
      <c r="B40" s="17"/>
      <c r="C40" s="17"/>
      <c r="D40" s="17"/>
      <c r="E40" s="17"/>
      <c r="F40" s="17"/>
      <c r="G40" s="17"/>
      <c r="H40" s="17"/>
      <c r="I40" s="17"/>
      <c r="J40" s="17"/>
      <c r="K40" s="17"/>
    </row>
    <row r="41" spans="1:12" ht="90" customHeight="1" x14ac:dyDescent="0.25">
      <c r="A41" s="258"/>
      <c r="B41" s="259"/>
      <c r="C41" s="259"/>
      <c r="D41" s="259"/>
      <c r="E41" s="259"/>
      <c r="F41" s="259"/>
      <c r="G41" s="259"/>
      <c r="H41" s="259"/>
      <c r="I41" s="259"/>
      <c r="J41" s="259"/>
      <c r="K41" s="260"/>
      <c r="L41" s="10"/>
    </row>
    <row r="42" spans="1:12" ht="12.75" customHeight="1" thickBot="1" x14ac:dyDescent="0.3">
      <c r="A42" s="19"/>
      <c r="B42" s="19"/>
      <c r="C42" s="19"/>
      <c r="D42" s="19"/>
      <c r="E42" s="19"/>
      <c r="F42" s="19"/>
      <c r="G42" s="19"/>
      <c r="H42" s="19"/>
      <c r="I42" s="19"/>
      <c r="J42" s="19"/>
      <c r="K42" s="19"/>
    </row>
    <row r="43" spans="1:12" ht="13.8" thickBot="1" x14ac:dyDescent="0.3">
      <c r="A43" s="190" t="s">
        <v>88</v>
      </c>
      <c r="B43" s="191"/>
      <c r="C43" s="191"/>
      <c r="D43" s="191"/>
      <c r="E43" s="191"/>
      <c r="F43" s="191"/>
      <c r="G43" s="191"/>
      <c r="H43" s="191"/>
      <c r="I43" s="191"/>
      <c r="J43" s="191"/>
      <c r="K43" s="192"/>
    </row>
    <row r="44" spans="1:12" s="53" customFormat="1" x14ac:dyDescent="0.25">
      <c r="A44" s="90"/>
      <c r="B44" s="90"/>
      <c r="C44" s="90"/>
      <c r="D44" s="90"/>
      <c r="E44" s="90"/>
      <c r="F44" s="90"/>
      <c r="G44" s="90"/>
      <c r="H44" s="90"/>
      <c r="I44" s="90"/>
      <c r="J44" s="90"/>
      <c r="K44" s="90"/>
    </row>
    <row r="45" spans="1:12" s="92" customFormat="1" x14ac:dyDescent="0.25">
      <c r="A45" s="202" t="s">
        <v>330</v>
      </c>
      <c r="B45" s="202"/>
      <c r="C45" s="203"/>
      <c r="D45" s="91" t="s">
        <v>324</v>
      </c>
      <c r="E45" s="171" t="s">
        <v>325</v>
      </c>
      <c r="F45" s="171"/>
      <c r="G45" s="91"/>
      <c r="H45" s="91"/>
      <c r="I45" s="91"/>
      <c r="J45" s="91"/>
      <c r="K45" s="91"/>
    </row>
    <row r="46" spans="1:12" s="53" customFormat="1" x14ac:dyDescent="0.25">
      <c r="A46" s="90"/>
      <c r="B46" s="90"/>
      <c r="C46" s="90"/>
      <c r="D46" s="93" t="str">
        <f>'1. FASE ANALÍTICA'!D79</f>
        <v>Segmento 1</v>
      </c>
      <c r="E46" s="94">
        <f>'1. FASE ANALÍTICA'!E79</f>
        <v>350000</v>
      </c>
      <c r="F46" s="93"/>
      <c r="G46" s="90"/>
      <c r="H46" s="90"/>
      <c r="I46" s="90"/>
      <c r="J46" s="90"/>
      <c r="K46" s="90"/>
    </row>
    <row r="47" spans="1:12" s="53" customFormat="1" x14ac:dyDescent="0.25">
      <c r="A47" s="90"/>
      <c r="B47" s="90"/>
      <c r="C47" s="90"/>
      <c r="D47" s="93" t="str">
        <f>'1. FASE ANALÍTICA'!D80</f>
        <v>Segmento 2</v>
      </c>
      <c r="E47" s="94">
        <f>'1. FASE ANALÍTICA'!E80</f>
        <v>180000</v>
      </c>
      <c r="F47" s="93"/>
      <c r="G47" s="90"/>
      <c r="H47" s="90"/>
      <c r="I47" s="90"/>
      <c r="J47" s="90"/>
      <c r="K47" s="90"/>
    </row>
    <row r="48" spans="1:12" s="53" customFormat="1" x14ac:dyDescent="0.25">
      <c r="A48" s="90"/>
      <c r="B48" s="90"/>
      <c r="C48" s="90"/>
      <c r="D48" s="93" t="str">
        <f>'1. FASE ANALÍTICA'!D81</f>
        <v>Segmento 3</v>
      </c>
      <c r="E48" s="94">
        <f>'1. FASE ANALÍTICA'!E81</f>
        <v>250000</v>
      </c>
      <c r="F48" s="93"/>
      <c r="G48" s="90"/>
      <c r="H48" s="90"/>
      <c r="I48" s="90"/>
      <c r="J48" s="90"/>
      <c r="K48" s="90"/>
    </row>
    <row r="49" spans="1:12" s="53" customFormat="1" x14ac:dyDescent="0.25">
      <c r="A49" s="90"/>
      <c r="B49" s="90"/>
      <c r="C49" s="90"/>
      <c r="D49" s="93" t="str">
        <f>'1. FASE ANALÍTICA'!D82</f>
        <v>Segmento 4</v>
      </c>
      <c r="E49" s="94">
        <f>'1. FASE ANALÍTICA'!E82</f>
        <v>320000</v>
      </c>
      <c r="F49" s="93"/>
      <c r="G49" s="90"/>
      <c r="H49" s="90"/>
      <c r="I49" s="90"/>
      <c r="J49" s="90"/>
      <c r="K49" s="90"/>
    </row>
    <row r="50" spans="1:12" x14ac:dyDescent="0.25">
      <c r="A50" s="16"/>
      <c r="B50" s="16"/>
      <c r="C50" s="16"/>
      <c r="D50" s="16"/>
      <c r="E50" s="16"/>
      <c r="F50" s="16"/>
      <c r="G50" s="16"/>
      <c r="H50" s="16"/>
      <c r="I50" s="16"/>
      <c r="J50" s="16"/>
      <c r="K50" s="16"/>
    </row>
    <row r="51" spans="1:12" ht="90" customHeight="1" x14ac:dyDescent="0.25">
      <c r="A51" s="259"/>
      <c r="B51" s="259"/>
      <c r="C51" s="259"/>
      <c r="D51" s="259"/>
      <c r="E51" s="259"/>
      <c r="F51" s="259"/>
      <c r="G51" s="259"/>
      <c r="H51" s="259"/>
      <c r="I51" s="259"/>
      <c r="J51" s="259"/>
      <c r="K51" s="260"/>
      <c r="L51" s="10"/>
    </row>
    <row r="52" spans="1:12" ht="12.75" customHeight="1" thickBot="1" x14ac:dyDescent="0.3">
      <c r="A52" s="18"/>
      <c r="B52" s="18"/>
      <c r="C52" s="18"/>
      <c r="D52" s="18"/>
      <c r="E52" s="18"/>
      <c r="F52" s="18"/>
      <c r="G52" s="18"/>
      <c r="H52" s="18"/>
      <c r="I52" s="18"/>
      <c r="J52" s="18"/>
      <c r="K52" s="18"/>
    </row>
    <row r="53" spans="1:12" ht="12.75" customHeight="1" thickBot="1" x14ac:dyDescent="0.3">
      <c r="A53" s="190" t="s">
        <v>89</v>
      </c>
      <c r="B53" s="191"/>
      <c r="C53" s="191"/>
      <c r="D53" s="191"/>
      <c r="E53" s="191"/>
      <c r="F53" s="191"/>
      <c r="G53" s="191"/>
      <c r="H53" s="191"/>
      <c r="I53" s="191"/>
      <c r="J53" s="191"/>
      <c r="K53" s="192"/>
    </row>
    <row r="54" spans="1:12" x14ac:dyDescent="0.25">
      <c r="A54" s="17"/>
      <c r="B54" s="17"/>
      <c r="C54" s="17"/>
      <c r="D54" s="17"/>
      <c r="E54" s="17"/>
      <c r="F54" s="17"/>
      <c r="G54" s="17"/>
      <c r="H54" s="17"/>
      <c r="I54" s="17"/>
      <c r="J54" s="17"/>
      <c r="K54" s="17"/>
    </row>
    <row r="55" spans="1:12" ht="90" customHeight="1" x14ac:dyDescent="0.25">
      <c r="A55" s="259"/>
      <c r="B55" s="259"/>
      <c r="C55" s="259"/>
      <c r="D55" s="259"/>
      <c r="E55" s="259"/>
      <c r="F55" s="259"/>
      <c r="G55" s="259"/>
      <c r="H55" s="259"/>
      <c r="I55" s="259"/>
      <c r="J55" s="259"/>
      <c r="K55" s="260"/>
      <c r="L55" s="10"/>
    </row>
    <row r="56" spans="1:12" ht="12.75" customHeight="1" x14ac:dyDescent="0.25">
      <c r="A56" s="85"/>
      <c r="B56" s="85"/>
      <c r="C56" s="85"/>
      <c r="D56" s="85"/>
      <c r="E56" s="85"/>
      <c r="F56" s="85"/>
      <c r="G56" s="85"/>
      <c r="H56" s="85"/>
      <c r="I56" s="85"/>
      <c r="J56" s="85"/>
      <c r="K56" s="85"/>
    </row>
    <row r="57" spans="1:12" ht="63.75" customHeight="1" x14ac:dyDescent="0.25">
      <c r="A57" s="255" t="s">
        <v>315</v>
      </c>
      <c r="B57" s="255"/>
      <c r="C57" s="255"/>
      <c r="D57" s="255"/>
      <c r="E57" s="255"/>
      <c r="F57" s="255"/>
      <c r="G57" s="255"/>
      <c r="H57" s="255"/>
      <c r="I57" s="255"/>
      <c r="J57" s="255"/>
      <c r="K57" s="256"/>
      <c r="L57" s="86"/>
    </row>
    <row r="58" spans="1:12" ht="12.75" customHeight="1" thickBot="1" x14ac:dyDescent="0.3">
      <c r="A58" s="95"/>
      <c r="B58" s="95"/>
      <c r="C58" s="95"/>
      <c r="D58" s="95"/>
      <c r="E58" s="95"/>
      <c r="F58" s="95"/>
      <c r="G58" s="95"/>
      <c r="H58" s="95"/>
      <c r="I58" s="95"/>
      <c r="J58" s="95"/>
      <c r="K58" s="95"/>
    </row>
    <row r="59" spans="1:12" ht="12.75" customHeight="1" thickBot="1" x14ac:dyDescent="0.3">
      <c r="A59" s="190" t="s">
        <v>334</v>
      </c>
      <c r="B59" s="191"/>
      <c r="C59" s="191"/>
      <c r="D59" s="191"/>
      <c r="E59" s="191"/>
      <c r="F59" s="191"/>
      <c r="G59" s="191"/>
      <c r="H59" s="191"/>
      <c r="I59" s="191"/>
      <c r="J59" s="191"/>
      <c r="K59" s="192"/>
    </row>
    <row r="60" spans="1:12" s="53" customFormat="1" ht="12.75" customHeight="1" x14ac:dyDescent="0.25">
      <c r="A60" s="90"/>
      <c r="B60" s="90"/>
      <c r="C60" s="90"/>
      <c r="D60" s="90"/>
      <c r="E60" s="90"/>
      <c r="F60" s="90"/>
      <c r="G60" s="90"/>
      <c r="H60" s="90"/>
      <c r="I60" s="90"/>
      <c r="J60" s="90"/>
      <c r="K60" s="90"/>
    </row>
    <row r="61" spans="1:12" s="97" customFormat="1" ht="12.75" customHeight="1" x14ac:dyDescent="0.25">
      <c r="A61" s="96" t="s">
        <v>331</v>
      </c>
      <c r="B61" s="96" t="s">
        <v>332</v>
      </c>
      <c r="C61" s="96" t="s">
        <v>333</v>
      </c>
      <c r="D61" s="62"/>
      <c r="E61" s="96" t="s">
        <v>335</v>
      </c>
      <c r="F61" s="96" t="s">
        <v>332</v>
      </c>
      <c r="G61" s="96" t="s">
        <v>333</v>
      </c>
      <c r="H61" s="62"/>
      <c r="I61" s="96" t="s">
        <v>336</v>
      </c>
      <c r="J61" s="96" t="s">
        <v>332</v>
      </c>
      <c r="K61" s="96" t="s">
        <v>333</v>
      </c>
    </row>
    <row r="62" spans="1:12" s="53" customFormat="1" ht="12.75" customHeight="1" x14ac:dyDescent="0.25">
      <c r="A62" s="98" t="str">
        <f>D46</f>
        <v>Segmento 1</v>
      </c>
      <c r="B62" s="99">
        <v>0.1</v>
      </c>
      <c r="C62" s="100">
        <f>(E46*B62)+E46</f>
        <v>385000</v>
      </c>
      <c r="D62" s="90"/>
      <c r="E62" s="98" t="str">
        <f>D46</f>
        <v>Segmento 1</v>
      </c>
      <c r="F62" s="99">
        <v>0.05</v>
      </c>
      <c r="G62" s="100">
        <f>(C62*F62)+C62</f>
        <v>404250</v>
      </c>
      <c r="H62" s="90"/>
      <c r="I62" s="98" t="str">
        <f>D46</f>
        <v>Segmento 1</v>
      </c>
      <c r="J62" s="99">
        <v>-0.02</v>
      </c>
      <c r="K62" s="100">
        <f>(G62*J62)+G62</f>
        <v>396165</v>
      </c>
    </row>
    <row r="63" spans="1:12" s="53" customFormat="1" ht="12.75" customHeight="1" x14ac:dyDescent="0.25">
      <c r="A63" s="98" t="str">
        <f>D47</f>
        <v>Segmento 2</v>
      </c>
      <c r="B63" s="99">
        <v>0.12</v>
      </c>
      <c r="C63" s="100">
        <f t="shared" ref="C63:C65" si="0">(E47*B63)+E47</f>
        <v>201600</v>
      </c>
      <c r="D63" s="90"/>
      <c r="E63" s="98" t="str">
        <f>D47</f>
        <v>Segmento 2</v>
      </c>
      <c r="F63" s="99">
        <v>-0.04</v>
      </c>
      <c r="G63" s="100">
        <f t="shared" ref="G63:G65" si="1">(C63*F63)+C63</f>
        <v>193536</v>
      </c>
      <c r="H63" s="90"/>
      <c r="I63" s="98" t="str">
        <f>D47</f>
        <v>Segmento 2</v>
      </c>
      <c r="J63" s="99">
        <v>0.01</v>
      </c>
      <c r="K63" s="100">
        <f t="shared" ref="K63:K65" si="2">(G63*J63)+G63</f>
        <v>195471.35999999999</v>
      </c>
    </row>
    <row r="64" spans="1:12" s="53" customFormat="1" ht="12.75" customHeight="1" x14ac:dyDescent="0.25">
      <c r="A64" s="98" t="str">
        <f>D48</f>
        <v>Segmento 3</v>
      </c>
      <c r="B64" s="99">
        <v>0.08</v>
      </c>
      <c r="C64" s="100">
        <f t="shared" si="0"/>
        <v>270000</v>
      </c>
      <c r="D64" s="90"/>
      <c r="E64" s="98" t="str">
        <f>D48</f>
        <v>Segmento 3</v>
      </c>
      <c r="F64" s="99">
        <v>0.09</v>
      </c>
      <c r="G64" s="100">
        <f t="shared" si="1"/>
        <v>294300</v>
      </c>
      <c r="H64" s="90"/>
      <c r="I64" s="98" t="str">
        <f>D48</f>
        <v>Segmento 3</v>
      </c>
      <c r="J64" s="99">
        <v>0.11</v>
      </c>
      <c r="K64" s="100">
        <f t="shared" si="2"/>
        <v>326673</v>
      </c>
    </row>
    <row r="65" spans="1:11" s="53" customFormat="1" ht="12.75" customHeight="1" x14ac:dyDescent="0.25">
      <c r="A65" s="98" t="str">
        <f>D49</f>
        <v>Segmento 4</v>
      </c>
      <c r="B65" s="99">
        <v>0.15</v>
      </c>
      <c r="C65" s="100">
        <f t="shared" si="0"/>
        <v>368000</v>
      </c>
      <c r="D65" s="90"/>
      <c r="E65" s="98" t="str">
        <f>D49</f>
        <v>Segmento 4</v>
      </c>
      <c r="F65" s="99">
        <v>0.12</v>
      </c>
      <c r="G65" s="100">
        <f t="shared" si="1"/>
        <v>412160</v>
      </c>
      <c r="H65" s="90"/>
      <c r="I65" s="98" t="str">
        <f>D49</f>
        <v>Segmento 4</v>
      </c>
      <c r="J65" s="99">
        <v>-0.03</v>
      </c>
      <c r="K65" s="100">
        <f t="shared" si="2"/>
        <v>399795.20000000001</v>
      </c>
    </row>
    <row r="66" spans="1:11" s="53" customFormat="1" ht="12.75" customHeight="1" x14ac:dyDescent="0.25">
      <c r="A66" s="93"/>
      <c r="B66" s="90"/>
      <c r="C66" s="94"/>
      <c r="D66" s="90"/>
      <c r="E66" s="90"/>
      <c r="F66" s="90"/>
      <c r="G66" s="90"/>
      <c r="H66" s="90"/>
      <c r="I66" s="90"/>
      <c r="J66" s="90"/>
      <c r="K66" s="90"/>
    </row>
    <row r="67" spans="1:11" s="53" customFormat="1" ht="12.75" customHeight="1" x14ac:dyDescent="0.25">
      <c r="A67" s="90"/>
      <c r="B67" s="90"/>
      <c r="C67" s="94"/>
      <c r="D67" s="90"/>
      <c r="E67" s="90"/>
      <c r="F67" s="90"/>
      <c r="G67" s="90"/>
      <c r="H67" s="90"/>
      <c r="I67" s="90"/>
      <c r="J67" s="90"/>
      <c r="K67" s="90"/>
    </row>
    <row r="68" spans="1:11" s="53" customFormat="1" ht="12.75" customHeight="1" x14ac:dyDescent="0.25">
      <c r="A68" s="90"/>
      <c r="B68" s="90"/>
      <c r="C68" s="94"/>
      <c r="D68" s="90"/>
      <c r="E68" s="90"/>
      <c r="F68" s="90"/>
      <c r="G68" s="90"/>
      <c r="H68" s="90"/>
      <c r="I68" s="90"/>
      <c r="J68" s="90"/>
      <c r="K68" s="90"/>
    </row>
    <row r="69" spans="1:11" s="53" customFormat="1" ht="12.75" customHeight="1" x14ac:dyDescent="0.25">
      <c r="A69" s="90"/>
      <c r="B69" s="90"/>
      <c r="C69" s="94"/>
      <c r="D69" s="90"/>
      <c r="E69" s="90"/>
      <c r="F69" s="90"/>
      <c r="G69" s="90"/>
      <c r="H69" s="90"/>
      <c r="I69" s="90"/>
      <c r="J69" s="90"/>
      <c r="K69" s="90"/>
    </row>
    <row r="70" spans="1:11" s="53" customFormat="1" ht="12.75" customHeight="1" x14ac:dyDescent="0.25">
      <c r="A70" s="90"/>
      <c r="B70" s="90"/>
      <c r="C70" s="94"/>
      <c r="D70" s="90"/>
      <c r="E70" s="90"/>
      <c r="F70" s="90"/>
      <c r="G70" s="90"/>
      <c r="H70" s="90"/>
      <c r="I70" s="90"/>
      <c r="J70" s="90"/>
      <c r="K70" s="90"/>
    </row>
    <row r="71" spans="1:11" s="53" customFormat="1" ht="12.75" customHeight="1" x14ac:dyDescent="0.25">
      <c r="A71" s="90"/>
      <c r="B71" s="90"/>
      <c r="C71" s="94"/>
      <c r="D71" s="90"/>
      <c r="E71" s="90"/>
      <c r="F71" s="90"/>
      <c r="G71" s="90"/>
      <c r="H71" s="90"/>
      <c r="I71" s="90"/>
      <c r="J71" s="90"/>
      <c r="K71" s="90"/>
    </row>
    <row r="72" spans="1:11" s="53" customFormat="1" ht="12.75" customHeight="1" x14ac:dyDescent="0.25">
      <c r="A72" s="90"/>
      <c r="B72" s="90"/>
      <c r="C72" s="94"/>
      <c r="D72" s="90"/>
      <c r="E72" s="90"/>
      <c r="F72" s="90"/>
      <c r="G72" s="90"/>
      <c r="H72" s="90"/>
      <c r="I72" s="90"/>
      <c r="J72" s="90"/>
      <c r="K72" s="90"/>
    </row>
    <row r="73" spans="1:11" s="53" customFormat="1" ht="12.75" customHeight="1" x14ac:dyDescent="0.25">
      <c r="A73" s="90"/>
      <c r="B73" s="90"/>
      <c r="C73" s="94"/>
      <c r="D73" s="90"/>
      <c r="E73" s="90"/>
      <c r="F73" s="90"/>
      <c r="G73" s="90"/>
      <c r="H73" s="90"/>
      <c r="I73" s="90"/>
      <c r="J73" s="90"/>
      <c r="K73" s="90"/>
    </row>
    <row r="74" spans="1:11" s="53" customFormat="1" ht="12.75" customHeight="1" x14ac:dyDescent="0.25">
      <c r="A74" s="90"/>
      <c r="B74" s="90"/>
      <c r="C74" s="94"/>
      <c r="D74" s="90"/>
      <c r="E74" s="90"/>
      <c r="F74" s="90"/>
      <c r="G74" s="90"/>
      <c r="H74" s="90"/>
      <c r="I74" s="90"/>
      <c r="J74" s="90"/>
      <c r="K74" s="90"/>
    </row>
    <row r="75" spans="1:11" ht="12.75" customHeight="1" x14ac:dyDescent="0.25">
      <c r="A75" s="95"/>
      <c r="B75" s="95"/>
      <c r="C75" s="94"/>
      <c r="D75" s="95"/>
      <c r="E75" s="95"/>
      <c r="F75" s="95"/>
      <c r="G75" s="95"/>
      <c r="H75" s="95"/>
      <c r="I75" s="95"/>
      <c r="J75" s="95"/>
      <c r="K75" s="95"/>
    </row>
    <row r="76" spans="1:11" ht="12.75" customHeight="1" x14ac:dyDescent="0.25">
      <c r="A76" s="95"/>
      <c r="B76" s="95"/>
      <c r="C76" s="94"/>
      <c r="D76" s="95"/>
      <c r="E76" s="95"/>
      <c r="F76" s="95"/>
      <c r="G76" s="95"/>
      <c r="H76" s="95"/>
      <c r="I76" s="95"/>
      <c r="J76" s="95"/>
      <c r="K76" s="95"/>
    </row>
    <row r="77" spans="1:11" ht="12.75" customHeight="1" x14ac:dyDescent="0.25">
      <c r="A77" s="95"/>
      <c r="B77" s="95"/>
      <c r="C77" s="94"/>
      <c r="D77" s="95"/>
      <c r="E77" s="95"/>
      <c r="F77" s="95"/>
      <c r="G77" s="95"/>
      <c r="H77" s="95"/>
      <c r="I77" s="95"/>
      <c r="J77" s="95"/>
      <c r="K77" s="95"/>
    </row>
    <row r="78" spans="1:11" ht="12.75" customHeight="1" x14ac:dyDescent="0.25">
      <c r="A78" s="95"/>
      <c r="B78" s="95"/>
      <c r="C78" s="94"/>
      <c r="D78" s="95"/>
      <c r="E78" s="95"/>
      <c r="F78" s="95"/>
      <c r="G78" s="95"/>
      <c r="H78" s="95"/>
      <c r="I78" s="95"/>
      <c r="J78" s="95"/>
      <c r="K78" s="95"/>
    </row>
    <row r="79" spans="1:11" ht="12.75" customHeight="1" x14ac:dyDescent="0.25">
      <c r="A79" s="95"/>
      <c r="B79" s="95"/>
      <c r="C79" s="94"/>
      <c r="D79" s="95"/>
      <c r="E79" s="95"/>
      <c r="F79" s="95"/>
      <c r="G79" s="95"/>
      <c r="H79" s="95"/>
      <c r="I79" s="95"/>
      <c r="J79" s="95"/>
      <c r="K79" s="95"/>
    </row>
    <row r="80" spans="1:11" ht="12.75" customHeight="1" x14ac:dyDescent="0.25">
      <c r="A80" s="95"/>
      <c r="B80" s="95"/>
      <c r="C80" s="94"/>
      <c r="D80" s="95"/>
      <c r="E80" s="95"/>
      <c r="F80" s="95"/>
      <c r="G80" s="95"/>
      <c r="H80" s="95"/>
      <c r="I80" s="95"/>
      <c r="J80" s="95"/>
      <c r="K80" s="95"/>
    </row>
    <row r="81" spans="1:12" ht="12.75" customHeight="1" x14ac:dyDescent="0.25">
      <c r="A81" s="95"/>
      <c r="B81" s="95"/>
      <c r="C81" s="94"/>
      <c r="D81" s="95"/>
      <c r="E81" s="95"/>
      <c r="F81" s="95"/>
      <c r="G81" s="95"/>
      <c r="H81" s="95"/>
      <c r="I81" s="95"/>
      <c r="J81" s="95"/>
      <c r="K81" s="95"/>
    </row>
    <row r="82" spans="1:12" ht="12.75" customHeight="1" x14ac:dyDescent="0.25">
      <c r="A82" s="95"/>
      <c r="B82" s="95"/>
      <c r="C82" s="94"/>
      <c r="D82" s="95"/>
      <c r="E82" s="95"/>
      <c r="F82" s="95"/>
      <c r="G82" s="95"/>
      <c r="H82" s="95"/>
      <c r="I82" s="95"/>
      <c r="J82" s="95"/>
      <c r="K82" s="95"/>
    </row>
    <row r="83" spans="1:12" ht="12.75" customHeight="1" x14ac:dyDescent="0.25">
      <c r="A83" s="95"/>
      <c r="B83" s="95"/>
      <c r="C83" s="94"/>
      <c r="D83" s="95"/>
      <c r="E83" s="95"/>
      <c r="F83" s="95"/>
      <c r="G83" s="95"/>
      <c r="H83" s="95"/>
      <c r="I83" s="95"/>
      <c r="J83" s="95"/>
      <c r="K83" s="95"/>
    </row>
    <row r="84" spans="1:12" ht="12.75" customHeight="1" x14ac:dyDescent="0.25">
      <c r="A84" s="95"/>
      <c r="B84" s="95"/>
      <c r="C84" s="94"/>
      <c r="D84" s="95"/>
      <c r="E84" s="95"/>
      <c r="F84" s="95"/>
      <c r="G84" s="95"/>
      <c r="H84" s="95"/>
      <c r="I84" s="95"/>
      <c r="J84" s="95"/>
      <c r="K84" s="95"/>
    </row>
    <row r="85" spans="1:12" ht="12.75" customHeight="1" x14ac:dyDescent="0.25"/>
    <row r="86" spans="1:12" ht="26.25" customHeight="1" x14ac:dyDescent="0.25">
      <c r="A86" s="234" t="s">
        <v>238</v>
      </c>
      <c r="B86" s="234"/>
      <c r="C86" s="234"/>
      <c r="D86" s="234"/>
      <c r="E86" s="234"/>
      <c r="F86" s="234"/>
      <c r="G86" s="234"/>
      <c r="H86" s="234"/>
      <c r="I86" s="234"/>
      <c r="J86" s="234"/>
      <c r="K86" s="234"/>
    </row>
    <row r="88" spans="1:12" ht="12.75" customHeight="1" x14ac:dyDescent="0.25">
      <c r="A88" s="204" t="s">
        <v>251</v>
      </c>
      <c r="B88" s="204"/>
      <c r="C88" s="204"/>
      <c r="D88" s="204"/>
      <c r="E88" s="204"/>
      <c r="F88" s="204"/>
      <c r="G88" s="204"/>
      <c r="H88" s="204"/>
      <c r="I88" s="204"/>
      <c r="J88" s="204"/>
      <c r="K88" s="204"/>
    </row>
    <row r="90" spans="1:12" ht="175.5" customHeight="1" x14ac:dyDescent="0.25">
      <c r="A90" s="257" t="s">
        <v>316</v>
      </c>
      <c r="B90" s="206"/>
      <c r="C90" s="206"/>
      <c r="D90" s="206"/>
      <c r="E90" s="206"/>
      <c r="F90" s="206"/>
      <c r="G90" s="206"/>
      <c r="H90" s="206"/>
      <c r="I90" s="206"/>
      <c r="J90" s="206"/>
      <c r="K90" s="207"/>
      <c r="L90" s="10"/>
    </row>
    <row r="92" spans="1:12" x14ac:dyDescent="0.25">
      <c r="J92" s="50" t="s">
        <v>202</v>
      </c>
    </row>
  </sheetData>
  <mergeCells count="34">
    <mergeCell ref="A88:K88"/>
    <mergeCell ref="A90:K90"/>
    <mergeCell ref="A53:K53"/>
    <mergeCell ref="A86:K86"/>
    <mergeCell ref="A41:K41"/>
    <mergeCell ref="A51:K51"/>
    <mergeCell ref="A55:K55"/>
    <mergeCell ref="A57:K57"/>
    <mergeCell ref="A45:C45"/>
    <mergeCell ref="E45:F45"/>
    <mergeCell ref="A59:K59"/>
    <mergeCell ref="B33:K33"/>
    <mergeCell ref="A35:K35"/>
    <mergeCell ref="A39:K39"/>
    <mergeCell ref="A43:K43"/>
    <mergeCell ref="B25:K25"/>
    <mergeCell ref="B27:K27"/>
    <mergeCell ref="B29:K29"/>
    <mergeCell ref="B31:K31"/>
    <mergeCell ref="A37:K37"/>
    <mergeCell ref="B17:K17"/>
    <mergeCell ref="B19:K19"/>
    <mergeCell ref="A21:K21"/>
    <mergeCell ref="A23:K23"/>
    <mergeCell ref="A1:G1"/>
    <mergeCell ref="A9:K9"/>
    <mergeCell ref="A11:K11"/>
    <mergeCell ref="A13:K13"/>
    <mergeCell ref="B15:K15"/>
    <mergeCell ref="A3:K3"/>
    <mergeCell ref="A5:K5"/>
    <mergeCell ref="A7:K7"/>
    <mergeCell ref="B16:K16"/>
    <mergeCell ref="B18:K18"/>
  </mergeCells>
  <phoneticPr fontId="5" type="noConversion"/>
  <hyperlinks>
    <hyperlink ref="H1" location="INTRODUCCIÓN!A1" display="MENÚ PRINCIPAL" xr:uid="{00000000-0004-0000-0600-000000000000}"/>
    <hyperlink ref="J1" location="'5. PLANIFICAC - POSICIONAMIENTO'!A1" display="FASE 5" xr:uid="{00000000-0004-0000-0600-000001000000}"/>
    <hyperlink ref="J92" location="'5. PLANIFICAC - POSICIONAMIENTO'!A1" display="FASE 5" xr:uid="{00000000-0004-0000-0600-000002000000}"/>
  </hyperlinks>
  <pageMargins left="0.75" right="0.75" top="1" bottom="1" header="0" footer="0"/>
  <pageSetup paperSize="9"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9"/>
  <sheetViews>
    <sheetView workbookViewId="0">
      <selection sqref="A1:G1"/>
    </sheetView>
  </sheetViews>
  <sheetFormatPr baseColWidth="10" defaultColWidth="11.44140625" defaultRowHeight="13.2" x14ac:dyDescent="0.25"/>
  <cols>
    <col min="1" max="16384" width="11.44140625" style="1"/>
  </cols>
  <sheetData>
    <row r="1" spans="1:11" ht="20.399999999999999" x14ac:dyDescent="0.25">
      <c r="A1" s="131" t="s">
        <v>99</v>
      </c>
      <c r="B1" s="131"/>
      <c r="C1" s="131"/>
      <c r="D1" s="131"/>
      <c r="E1" s="131"/>
      <c r="F1" s="131"/>
      <c r="G1" s="131"/>
      <c r="H1" s="37" t="s">
        <v>198</v>
      </c>
      <c r="I1" s="21"/>
      <c r="J1" s="37" t="s">
        <v>208</v>
      </c>
      <c r="K1" s="21"/>
    </row>
    <row r="2" spans="1:11" x14ac:dyDescent="0.25">
      <c r="J2" s="38"/>
    </row>
    <row r="3" spans="1:11" ht="12.75" customHeight="1" x14ac:dyDescent="0.25">
      <c r="A3" s="189" t="s">
        <v>90</v>
      </c>
      <c r="B3" s="189"/>
      <c r="C3" s="189"/>
      <c r="D3" s="189"/>
      <c r="E3" s="189"/>
      <c r="F3" s="189"/>
      <c r="G3" s="189"/>
      <c r="H3" s="189"/>
      <c r="I3" s="189"/>
      <c r="J3" s="189"/>
      <c r="K3" s="189"/>
    </row>
    <row r="5" spans="1:11" ht="210.75" customHeight="1" x14ac:dyDescent="0.25">
      <c r="A5" s="189" t="s">
        <v>275</v>
      </c>
      <c r="B5" s="189"/>
      <c r="C5" s="189"/>
      <c r="D5" s="189"/>
      <c r="E5" s="189"/>
      <c r="F5" s="189"/>
      <c r="G5" s="189"/>
      <c r="H5" s="189"/>
      <c r="I5" s="189"/>
      <c r="J5" s="189"/>
      <c r="K5" s="189"/>
    </row>
    <row r="6" spans="1:11" ht="13.8" thickBot="1" x14ac:dyDescent="0.3"/>
    <row r="7" spans="1:11" ht="42.75" customHeight="1" thickBot="1" x14ac:dyDescent="0.3">
      <c r="A7" s="190" t="s">
        <v>91</v>
      </c>
      <c r="B7" s="191"/>
      <c r="C7" s="191"/>
      <c r="D7" s="191"/>
      <c r="E7" s="191"/>
      <c r="F7" s="191"/>
      <c r="G7" s="191"/>
      <c r="H7" s="191"/>
      <c r="I7" s="191"/>
      <c r="J7" s="191"/>
      <c r="K7" s="192"/>
    </row>
    <row r="8" spans="1:11" ht="12.75" customHeight="1" x14ac:dyDescent="0.25">
      <c r="A8" s="11"/>
      <c r="B8" s="11"/>
      <c r="C8" s="11"/>
      <c r="D8" s="11"/>
      <c r="E8" s="11"/>
      <c r="F8" s="11"/>
      <c r="G8" s="11"/>
      <c r="H8" s="11"/>
      <c r="I8" s="11"/>
      <c r="J8" s="11"/>
      <c r="K8" s="11"/>
    </row>
    <row r="9" spans="1:11" ht="89.25" customHeight="1" x14ac:dyDescent="0.25">
      <c r="A9" s="258"/>
      <c r="B9" s="259"/>
      <c r="C9" s="259"/>
      <c r="D9" s="259"/>
      <c r="E9" s="259"/>
      <c r="F9" s="259"/>
      <c r="G9" s="259"/>
      <c r="H9" s="259"/>
      <c r="I9" s="259"/>
      <c r="J9" s="259"/>
      <c r="K9" s="260"/>
    </row>
    <row r="10" spans="1:11" ht="13.8" thickBot="1" x14ac:dyDescent="0.3"/>
    <row r="11" spans="1:11" ht="25.5" customHeight="1" thickBot="1" x14ac:dyDescent="0.3">
      <c r="A11" s="190" t="s">
        <v>92</v>
      </c>
      <c r="B11" s="191"/>
      <c r="C11" s="191"/>
      <c r="D11" s="191"/>
      <c r="E11" s="191"/>
      <c r="F11" s="191"/>
      <c r="G11" s="191"/>
      <c r="H11" s="191"/>
      <c r="I11" s="191"/>
      <c r="J11" s="191"/>
      <c r="K11" s="192"/>
    </row>
    <row r="13" spans="1:11" ht="90" customHeight="1" x14ac:dyDescent="0.25">
      <c r="A13" s="258"/>
      <c r="B13" s="259"/>
      <c r="C13" s="259"/>
      <c r="D13" s="259"/>
      <c r="E13" s="259"/>
      <c r="F13" s="259"/>
      <c r="G13" s="259"/>
      <c r="H13" s="259"/>
      <c r="I13" s="259"/>
      <c r="J13" s="259"/>
      <c r="K13" s="260"/>
    </row>
    <row r="14" spans="1:11" ht="13.8" thickBot="1" x14ac:dyDescent="0.3"/>
    <row r="15" spans="1:11" ht="65.25" customHeight="1" thickBot="1" x14ac:dyDescent="0.3">
      <c r="A15" s="190" t="s">
        <v>93</v>
      </c>
      <c r="B15" s="191"/>
      <c r="C15" s="191"/>
      <c r="D15" s="191"/>
      <c r="E15" s="191"/>
      <c r="F15" s="191"/>
      <c r="G15" s="191"/>
      <c r="H15" s="191"/>
      <c r="I15" s="191"/>
      <c r="J15" s="191"/>
      <c r="K15" s="192"/>
    </row>
    <row r="17" spans="1:11" ht="90" customHeight="1" x14ac:dyDescent="0.25">
      <c r="A17" s="258"/>
      <c r="B17" s="259"/>
      <c r="C17" s="259"/>
      <c r="D17" s="259"/>
      <c r="E17" s="259"/>
      <c r="F17" s="259"/>
      <c r="G17" s="259"/>
      <c r="H17" s="259"/>
      <c r="I17" s="259"/>
      <c r="J17" s="259"/>
      <c r="K17" s="260"/>
    </row>
    <row r="18" spans="1:11" ht="13.8" thickBot="1" x14ac:dyDescent="0.3"/>
    <row r="19" spans="1:11" ht="162.75" customHeight="1" thickBot="1" x14ac:dyDescent="0.3">
      <c r="A19" s="190" t="s">
        <v>276</v>
      </c>
      <c r="B19" s="191"/>
      <c r="C19" s="191"/>
      <c r="D19" s="191"/>
      <c r="E19" s="191"/>
      <c r="F19" s="191"/>
      <c r="G19" s="191"/>
      <c r="H19" s="191"/>
      <c r="I19" s="191"/>
      <c r="J19" s="191"/>
      <c r="K19" s="192"/>
    </row>
    <row r="21" spans="1:11" ht="102" customHeight="1" x14ac:dyDescent="0.25">
      <c r="A21" s="258"/>
      <c r="B21" s="259"/>
      <c r="C21" s="259"/>
      <c r="D21" s="259"/>
      <c r="E21" s="259"/>
      <c r="F21" s="259"/>
      <c r="G21" s="259"/>
      <c r="H21" s="259"/>
      <c r="I21" s="259"/>
      <c r="J21" s="259"/>
      <c r="K21" s="260"/>
    </row>
    <row r="22" spans="1:11" ht="12.75" customHeight="1" x14ac:dyDescent="0.25">
      <c r="A22" s="18"/>
      <c r="B22" s="18"/>
      <c r="C22" s="18"/>
      <c r="D22" s="18"/>
      <c r="E22" s="18"/>
      <c r="F22" s="18"/>
      <c r="G22" s="18"/>
      <c r="H22" s="18"/>
      <c r="I22" s="18"/>
      <c r="J22" s="18"/>
      <c r="K22" s="18"/>
    </row>
    <row r="23" spans="1:11" x14ac:dyDescent="0.25">
      <c r="A23" s="234" t="s">
        <v>239</v>
      </c>
      <c r="B23" s="234"/>
      <c r="C23" s="234"/>
      <c r="D23" s="234"/>
      <c r="E23" s="234"/>
      <c r="F23" s="234"/>
      <c r="G23" s="234"/>
      <c r="H23" s="234"/>
      <c r="I23" s="234"/>
      <c r="J23" s="234"/>
      <c r="K23" s="234"/>
    </row>
    <row r="24" spans="1:11" ht="12.75" customHeight="1" x14ac:dyDescent="0.25"/>
    <row r="25" spans="1:11" x14ac:dyDescent="0.25">
      <c r="A25" s="204" t="s">
        <v>252</v>
      </c>
      <c r="B25" s="204"/>
      <c r="C25" s="204"/>
      <c r="D25" s="204"/>
      <c r="E25" s="204"/>
      <c r="F25" s="204"/>
      <c r="G25" s="204"/>
      <c r="H25" s="204"/>
      <c r="I25" s="204"/>
      <c r="J25" s="204"/>
      <c r="K25" s="204"/>
    </row>
    <row r="27" spans="1:11" ht="175.5" customHeight="1" x14ac:dyDescent="0.25">
      <c r="A27" s="205" t="s">
        <v>269</v>
      </c>
      <c r="B27" s="206"/>
      <c r="C27" s="206"/>
      <c r="D27" s="206"/>
      <c r="E27" s="206"/>
      <c r="F27" s="206"/>
      <c r="G27" s="206"/>
      <c r="H27" s="206"/>
      <c r="I27" s="206"/>
      <c r="J27" s="206"/>
      <c r="K27" s="207"/>
    </row>
    <row r="29" spans="1:11" x14ac:dyDescent="0.25">
      <c r="J29" s="50" t="s">
        <v>208</v>
      </c>
    </row>
  </sheetData>
  <mergeCells count="14">
    <mergeCell ref="A25:K25"/>
    <mergeCell ref="A27:K27"/>
    <mergeCell ref="A17:K17"/>
    <mergeCell ref="A23:K23"/>
    <mergeCell ref="A11:K11"/>
    <mergeCell ref="A15:K15"/>
    <mergeCell ref="A19:K19"/>
    <mergeCell ref="A21:K21"/>
    <mergeCell ref="A1:G1"/>
    <mergeCell ref="A9:K9"/>
    <mergeCell ref="A13:K13"/>
    <mergeCell ref="A3:K3"/>
    <mergeCell ref="A5:K5"/>
    <mergeCell ref="A7:K7"/>
  </mergeCells>
  <phoneticPr fontId="5" type="noConversion"/>
  <hyperlinks>
    <hyperlink ref="H1" location="INTRODUCCIÓN!A1" display="MENÚ PRINCIPAL" xr:uid="{00000000-0004-0000-0700-000000000000}"/>
    <hyperlink ref="J1" location="'6. PLANIFICAC - PDTO  SERVICIO'!A1" display="FASE 6" xr:uid="{00000000-0004-0000-0700-000001000000}"/>
    <hyperlink ref="J29" location="'6. PLANIFICAC - PDTO  SERVICIO'!A1" display="FASE 6" xr:uid="{00000000-0004-0000-0700-000002000000}"/>
  </hyperlinks>
  <pageMargins left="0.75" right="0.75" top="1" bottom="1" header="0" footer="0"/>
  <pageSetup paperSize="9" orientation="landscape"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5"/>
  <sheetViews>
    <sheetView workbookViewId="0">
      <selection sqref="A1:G1"/>
    </sheetView>
  </sheetViews>
  <sheetFormatPr baseColWidth="10" defaultColWidth="11.44140625" defaultRowHeight="13.2" x14ac:dyDescent="0.25"/>
  <cols>
    <col min="1" max="16384" width="11.44140625" style="1"/>
  </cols>
  <sheetData>
    <row r="1" spans="1:11" ht="20.399999999999999" x14ac:dyDescent="0.25">
      <c r="A1" s="131" t="s">
        <v>100</v>
      </c>
      <c r="B1" s="131"/>
      <c r="C1" s="131"/>
      <c r="D1" s="131"/>
      <c r="E1" s="131"/>
      <c r="F1" s="131"/>
      <c r="G1" s="131"/>
      <c r="H1" s="37" t="s">
        <v>198</v>
      </c>
      <c r="I1" s="21"/>
      <c r="J1" s="37" t="s">
        <v>203</v>
      </c>
      <c r="K1" s="21"/>
    </row>
    <row r="2" spans="1:11" x14ac:dyDescent="0.25">
      <c r="A2" s="16"/>
      <c r="B2" s="16"/>
      <c r="C2" s="16"/>
      <c r="D2" s="16"/>
      <c r="E2" s="16"/>
      <c r="F2" s="16"/>
      <c r="G2" s="16"/>
      <c r="H2" s="16"/>
      <c r="I2" s="16"/>
      <c r="J2" s="16"/>
      <c r="K2" s="16"/>
    </row>
    <row r="3" spans="1:11" x14ac:dyDescent="0.25">
      <c r="A3" s="269" t="s">
        <v>127</v>
      </c>
      <c r="B3" s="269"/>
      <c r="C3" s="269"/>
      <c r="D3" s="269"/>
      <c r="E3" s="269"/>
      <c r="F3" s="269"/>
      <c r="G3" s="269"/>
      <c r="H3" s="269"/>
      <c r="I3" s="269"/>
      <c r="J3" s="269"/>
      <c r="K3" s="269"/>
    </row>
    <row r="5" spans="1:11" ht="15.6" x14ac:dyDescent="0.3">
      <c r="A5" s="268" t="s">
        <v>105</v>
      </c>
      <c r="B5" s="268"/>
      <c r="C5" s="268"/>
      <c r="D5" s="268"/>
      <c r="E5" s="268"/>
      <c r="F5" s="268"/>
      <c r="G5" s="268"/>
      <c r="H5" s="268"/>
      <c r="I5" s="268"/>
      <c r="J5" s="268"/>
      <c r="K5" s="268"/>
    </row>
    <row r="6" spans="1:11" ht="13.8" thickBot="1" x14ac:dyDescent="0.3"/>
    <row r="7" spans="1:11" ht="25.5" customHeight="1" thickBot="1" x14ac:dyDescent="0.3">
      <c r="A7" s="190" t="s">
        <v>106</v>
      </c>
      <c r="B7" s="191"/>
      <c r="C7" s="191"/>
      <c r="D7" s="191"/>
      <c r="E7" s="191"/>
      <c r="F7" s="191"/>
      <c r="G7" s="191"/>
      <c r="H7" s="191"/>
      <c r="I7" s="191"/>
      <c r="J7" s="191"/>
      <c r="K7" s="192"/>
    </row>
    <row r="9" spans="1:11" ht="90" customHeight="1" x14ac:dyDescent="0.25">
      <c r="A9" s="259"/>
      <c r="B9" s="259"/>
      <c r="C9" s="259"/>
      <c r="D9" s="259"/>
      <c r="E9" s="259"/>
      <c r="F9" s="259"/>
      <c r="G9" s="259"/>
      <c r="H9" s="259"/>
      <c r="I9" s="259"/>
      <c r="J9" s="259"/>
      <c r="K9" s="260"/>
    </row>
    <row r="10" spans="1:11" ht="13.8" thickBot="1" x14ac:dyDescent="0.3">
      <c r="A10" s="24"/>
      <c r="B10" s="24"/>
      <c r="C10" s="24"/>
      <c r="D10" s="24"/>
      <c r="E10" s="24"/>
      <c r="F10" s="24"/>
      <c r="G10" s="24"/>
      <c r="H10" s="24"/>
      <c r="I10" s="24"/>
      <c r="J10" s="24"/>
      <c r="K10" s="24"/>
    </row>
    <row r="11" spans="1:11" ht="13.8" thickBot="1" x14ac:dyDescent="0.3">
      <c r="A11" s="190" t="s">
        <v>107</v>
      </c>
      <c r="B11" s="191"/>
      <c r="C11" s="191"/>
      <c r="D11" s="191"/>
      <c r="E11" s="191"/>
      <c r="F11" s="191"/>
      <c r="G11" s="191"/>
      <c r="H11" s="191"/>
      <c r="I11" s="191"/>
      <c r="J11" s="191"/>
      <c r="K11" s="192"/>
    </row>
    <row r="12" spans="1:11" x14ac:dyDescent="0.25">
      <c r="A12" s="13"/>
      <c r="B12" s="13"/>
      <c r="C12" s="13"/>
      <c r="D12" s="13"/>
      <c r="E12" s="13"/>
      <c r="F12" s="13"/>
      <c r="G12" s="13"/>
      <c r="H12" s="13"/>
      <c r="I12" s="13"/>
      <c r="J12" s="13"/>
      <c r="K12" s="13"/>
    </row>
    <row r="13" spans="1:11" ht="27" customHeight="1" x14ac:dyDescent="0.25">
      <c r="A13" s="266" t="s">
        <v>108</v>
      </c>
      <c r="B13" s="267"/>
      <c r="C13" s="263"/>
      <c r="D13" s="264"/>
      <c r="E13" s="264"/>
      <c r="F13" s="264"/>
      <c r="G13" s="264"/>
      <c r="H13" s="264"/>
      <c r="I13" s="264"/>
      <c r="J13" s="264"/>
      <c r="K13" s="265"/>
    </row>
    <row r="14" spans="1:11" ht="27" customHeight="1" x14ac:dyDescent="0.25">
      <c r="A14" s="266" t="s">
        <v>109</v>
      </c>
      <c r="B14" s="267"/>
      <c r="C14" s="263" t="s">
        <v>113</v>
      </c>
      <c r="D14" s="264"/>
      <c r="E14" s="264"/>
      <c r="F14" s="264"/>
      <c r="G14" s="264"/>
      <c r="H14" s="264"/>
      <c r="I14" s="264"/>
      <c r="J14" s="264"/>
      <c r="K14" s="265"/>
    </row>
    <row r="15" spans="1:11" ht="27" customHeight="1" x14ac:dyDescent="0.25">
      <c r="A15" s="261" t="s">
        <v>110</v>
      </c>
      <c r="B15" s="262"/>
      <c r="C15" s="263"/>
      <c r="D15" s="264"/>
      <c r="E15" s="264"/>
      <c r="F15" s="264"/>
      <c r="G15" s="264"/>
      <c r="H15" s="264"/>
      <c r="I15" s="264"/>
      <c r="J15" s="264"/>
      <c r="K15" s="265"/>
    </row>
    <row r="17" spans="1:11" ht="27" customHeight="1" x14ac:dyDescent="0.25">
      <c r="A17" s="276" t="s">
        <v>108</v>
      </c>
      <c r="B17" s="277"/>
      <c r="C17" s="270" t="s">
        <v>112</v>
      </c>
      <c r="D17" s="271"/>
      <c r="E17" s="271"/>
      <c r="F17" s="271"/>
      <c r="G17" s="271"/>
      <c r="H17" s="271"/>
      <c r="I17" s="271"/>
      <c r="J17" s="271"/>
      <c r="K17" s="272"/>
    </row>
    <row r="18" spans="1:11" ht="27" customHeight="1" x14ac:dyDescent="0.25">
      <c r="A18" s="278" t="s">
        <v>109</v>
      </c>
      <c r="B18" s="279"/>
      <c r="C18" s="273" t="s">
        <v>114</v>
      </c>
      <c r="D18" s="274"/>
      <c r="E18" s="274"/>
      <c r="F18" s="274"/>
      <c r="G18" s="274"/>
      <c r="H18" s="274"/>
      <c r="I18" s="274"/>
      <c r="J18" s="274"/>
      <c r="K18" s="275"/>
    </row>
    <row r="19" spans="1:11" ht="27" customHeight="1" x14ac:dyDescent="0.25">
      <c r="A19" s="271" t="s">
        <v>110</v>
      </c>
      <c r="B19" s="272"/>
      <c r="C19" s="270" t="s">
        <v>111</v>
      </c>
      <c r="D19" s="271"/>
      <c r="E19" s="271"/>
      <c r="F19" s="271"/>
      <c r="G19" s="271"/>
      <c r="H19" s="271"/>
      <c r="I19" s="271"/>
      <c r="J19" s="271"/>
      <c r="K19" s="272"/>
    </row>
    <row r="20" spans="1:11" ht="13.8" thickBot="1" x14ac:dyDescent="0.3">
      <c r="A20" s="25"/>
      <c r="B20" s="25"/>
      <c r="C20" s="25"/>
      <c r="D20" s="25"/>
      <c r="E20" s="25"/>
      <c r="F20" s="25"/>
      <c r="G20" s="25"/>
      <c r="H20" s="25"/>
      <c r="I20" s="25"/>
      <c r="J20" s="25"/>
      <c r="K20" s="25"/>
    </row>
    <row r="21" spans="1:11" ht="13.8" thickBot="1" x14ac:dyDescent="0.3">
      <c r="A21" s="190" t="s">
        <v>115</v>
      </c>
      <c r="B21" s="191"/>
      <c r="C21" s="191"/>
      <c r="D21" s="191"/>
      <c r="E21" s="191"/>
      <c r="F21" s="191"/>
      <c r="G21" s="191"/>
      <c r="H21" s="191"/>
      <c r="I21" s="191"/>
      <c r="J21" s="191"/>
      <c r="K21" s="192"/>
    </row>
    <row r="23" spans="1:11" ht="27" customHeight="1" x14ac:dyDescent="0.25">
      <c r="A23" s="280" t="s">
        <v>116</v>
      </c>
      <c r="B23" s="280"/>
      <c r="C23" s="280"/>
      <c r="D23" s="280"/>
      <c r="E23" s="280"/>
      <c r="F23" s="280"/>
      <c r="G23" s="280"/>
      <c r="H23" s="280"/>
      <c r="I23" s="280"/>
      <c r="J23" s="280"/>
      <c r="K23" s="280"/>
    </row>
    <row r="25" spans="1:11" ht="90" customHeight="1" x14ac:dyDescent="0.25">
      <c r="A25" s="259"/>
      <c r="B25" s="259"/>
      <c r="C25" s="259"/>
      <c r="D25" s="259"/>
      <c r="E25" s="259"/>
      <c r="F25" s="259"/>
      <c r="G25" s="259"/>
      <c r="H25" s="259"/>
      <c r="I25" s="259"/>
      <c r="J25" s="259"/>
      <c r="K25" s="260"/>
    </row>
    <row r="26" spans="1:11" ht="13.8" thickBot="1" x14ac:dyDescent="0.3"/>
    <row r="27" spans="1:11" ht="13.8" thickBot="1" x14ac:dyDescent="0.3">
      <c r="A27" s="190" t="s">
        <v>117</v>
      </c>
      <c r="B27" s="191"/>
      <c r="C27" s="191"/>
      <c r="D27" s="191"/>
      <c r="E27" s="191"/>
      <c r="F27" s="191"/>
      <c r="G27" s="191"/>
      <c r="H27" s="191"/>
      <c r="I27" s="191"/>
      <c r="J27" s="191"/>
      <c r="K27" s="192"/>
    </row>
    <row r="29" spans="1:11" x14ac:dyDescent="0.25">
      <c r="A29" s="280" t="s">
        <v>118</v>
      </c>
      <c r="B29" s="280"/>
      <c r="C29" s="280"/>
      <c r="D29" s="280"/>
      <c r="E29" s="280"/>
      <c r="F29" s="280"/>
      <c r="G29" s="280"/>
      <c r="H29" s="280"/>
      <c r="I29" s="280"/>
      <c r="J29" s="280"/>
      <c r="K29" s="280"/>
    </row>
    <row r="31" spans="1:11" ht="90" customHeight="1" x14ac:dyDescent="0.25">
      <c r="A31" s="259"/>
      <c r="B31" s="259"/>
      <c r="C31" s="259"/>
      <c r="D31" s="259"/>
      <c r="E31" s="259"/>
      <c r="F31" s="259"/>
      <c r="G31" s="259"/>
      <c r="H31" s="259"/>
      <c r="I31" s="259"/>
      <c r="J31" s="259"/>
      <c r="K31" s="260"/>
    </row>
    <row r="32" spans="1:11" ht="13.8" thickBot="1" x14ac:dyDescent="0.3"/>
    <row r="33" spans="1:11" ht="13.8" thickBot="1" x14ac:dyDescent="0.3">
      <c r="A33" s="190" t="s">
        <v>119</v>
      </c>
      <c r="B33" s="191"/>
      <c r="C33" s="191"/>
      <c r="D33" s="191"/>
      <c r="E33" s="191"/>
      <c r="F33" s="191"/>
      <c r="G33" s="191"/>
      <c r="H33" s="191"/>
      <c r="I33" s="191"/>
      <c r="J33" s="191"/>
      <c r="K33" s="192"/>
    </row>
    <row r="35" spans="1:11" ht="90" customHeight="1" x14ac:dyDescent="0.25">
      <c r="A35" s="259"/>
      <c r="B35" s="259"/>
      <c r="C35" s="259"/>
      <c r="D35" s="259"/>
      <c r="E35" s="259"/>
      <c r="F35" s="259"/>
      <c r="G35" s="259"/>
      <c r="H35" s="259"/>
      <c r="I35" s="259"/>
      <c r="J35" s="259"/>
      <c r="K35" s="260"/>
    </row>
    <row r="36" spans="1:11" ht="13.8" thickBot="1" x14ac:dyDescent="0.3"/>
    <row r="37" spans="1:11" ht="13.8" thickBot="1" x14ac:dyDescent="0.3">
      <c r="A37" s="190" t="s">
        <v>120</v>
      </c>
      <c r="B37" s="191"/>
      <c r="C37" s="191"/>
      <c r="D37" s="191"/>
      <c r="E37" s="191"/>
      <c r="F37" s="191"/>
      <c r="G37" s="191"/>
      <c r="H37" s="191"/>
      <c r="I37" s="191"/>
      <c r="J37" s="191"/>
      <c r="K37" s="192"/>
    </row>
    <row r="39" spans="1:11" ht="90" customHeight="1" x14ac:dyDescent="0.25">
      <c r="A39" s="259"/>
      <c r="B39" s="259"/>
      <c r="C39" s="259"/>
      <c r="D39" s="259"/>
      <c r="E39" s="259"/>
      <c r="F39" s="259"/>
      <c r="G39" s="259"/>
      <c r="H39" s="259"/>
      <c r="I39" s="259"/>
      <c r="J39" s="259"/>
      <c r="K39" s="260"/>
    </row>
    <row r="41" spans="1:11" ht="15.6" x14ac:dyDescent="0.3">
      <c r="A41" s="268" t="s">
        <v>121</v>
      </c>
      <c r="B41" s="268"/>
      <c r="C41" s="268"/>
      <c r="D41" s="268"/>
      <c r="E41" s="268"/>
      <c r="F41" s="268"/>
      <c r="G41" s="268"/>
      <c r="H41" s="268"/>
      <c r="I41" s="268"/>
      <c r="J41" s="268"/>
      <c r="K41" s="268"/>
    </row>
    <row r="43" spans="1:11" ht="27" customHeight="1" x14ac:dyDescent="0.25">
      <c r="A43" s="280" t="s">
        <v>122</v>
      </c>
      <c r="B43" s="280"/>
      <c r="C43" s="280"/>
      <c r="D43" s="280"/>
      <c r="E43" s="280"/>
      <c r="F43" s="280"/>
      <c r="G43" s="280"/>
      <c r="H43" s="280"/>
      <c r="I43" s="280"/>
      <c r="J43" s="280"/>
      <c r="K43" s="280"/>
    </row>
    <row r="44" spans="1:11" ht="13.8" thickBot="1" x14ac:dyDescent="0.3"/>
    <row r="45" spans="1:11" ht="27" customHeight="1" thickBot="1" x14ac:dyDescent="0.3">
      <c r="A45" s="190" t="s">
        <v>123</v>
      </c>
      <c r="B45" s="191"/>
      <c r="C45" s="191"/>
      <c r="D45" s="191"/>
      <c r="E45" s="191"/>
      <c r="F45" s="191"/>
      <c r="G45" s="191"/>
      <c r="H45" s="191"/>
      <c r="I45" s="191"/>
      <c r="J45" s="191"/>
      <c r="K45" s="192"/>
    </row>
    <row r="47" spans="1:11" ht="90" customHeight="1" x14ac:dyDescent="0.25">
      <c r="A47" s="259"/>
      <c r="B47" s="259"/>
      <c r="C47" s="259"/>
      <c r="D47" s="259"/>
      <c r="E47" s="259"/>
      <c r="F47" s="259"/>
      <c r="G47" s="259"/>
      <c r="H47" s="259"/>
      <c r="I47" s="259"/>
      <c r="J47" s="259"/>
      <c r="K47" s="260"/>
    </row>
    <row r="48" spans="1:11" ht="13.8" thickBot="1" x14ac:dyDescent="0.3"/>
    <row r="49" spans="1:12" ht="27" customHeight="1" thickBot="1" x14ac:dyDescent="0.3">
      <c r="A49" s="190" t="s">
        <v>124</v>
      </c>
      <c r="B49" s="191"/>
      <c r="C49" s="191"/>
      <c r="D49" s="191"/>
      <c r="E49" s="191"/>
      <c r="F49" s="191"/>
      <c r="G49" s="191"/>
      <c r="H49" s="191"/>
      <c r="I49" s="191"/>
      <c r="J49" s="191"/>
      <c r="K49" s="192"/>
    </row>
    <row r="51" spans="1:12" ht="90" customHeight="1" x14ac:dyDescent="0.25">
      <c r="A51" s="259"/>
      <c r="B51" s="259"/>
      <c r="C51" s="259"/>
      <c r="D51" s="259"/>
      <c r="E51" s="259"/>
      <c r="F51" s="259"/>
      <c r="G51" s="259"/>
      <c r="H51" s="259"/>
      <c r="I51" s="259"/>
      <c r="J51" s="259"/>
      <c r="K51" s="260"/>
    </row>
    <row r="52" spans="1:12" ht="13.8" thickBot="1" x14ac:dyDescent="0.3"/>
    <row r="53" spans="1:12" ht="27" customHeight="1" thickBot="1" x14ac:dyDescent="0.3">
      <c r="A53" s="190" t="s">
        <v>125</v>
      </c>
      <c r="B53" s="191"/>
      <c r="C53" s="191"/>
      <c r="D53" s="191"/>
      <c r="E53" s="191"/>
      <c r="F53" s="191"/>
      <c r="G53" s="191"/>
      <c r="H53" s="191"/>
      <c r="I53" s="191"/>
      <c r="J53" s="191"/>
      <c r="K53" s="192"/>
    </row>
    <row r="55" spans="1:12" ht="90" customHeight="1" x14ac:dyDescent="0.25">
      <c r="A55" s="259"/>
      <c r="B55" s="259"/>
      <c r="C55" s="259"/>
      <c r="D55" s="259"/>
      <c r="E55" s="259"/>
      <c r="F55" s="259"/>
      <c r="G55" s="259"/>
      <c r="H55" s="259"/>
      <c r="I55" s="259"/>
      <c r="J55" s="259"/>
      <c r="K55" s="260"/>
    </row>
    <row r="56" spans="1:12" ht="13.8" thickBot="1" x14ac:dyDescent="0.3"/>
    <row r="57" spans="1:12" ht="27" customHeight="1" thickBot="1" x14ac:dyDescent="0.3">
      <c r="A57" s="190" t="s">
        <v>126</v>
      </c>
      <c r="B57" s="191"/>
      <c r="C57" s="191"/>
      <c r="D57" s="191"/>
      <c r="E57" s="191"/>
      <c r="F57" s="191"/>
      <c r="G57" s="191"/>
      <c r="H57" s="191"/>
      <c r="I57" s="191"/>
      <c r="J57" s="191"/>
      <c r="K57" s="192"/>
    </row>
    <row r="59" spans="1:12" ht="90" customHeight="1" x14ac:dyDescent="0.25">
      <c r="A59" s="259"/>
      <c r="B59" s="259"/>
      <c r="C59" s="259"/>
      <c r="D59" s="259"/>
      <c r="E59" s="259"/>
      <c r="F59" s="259"/>
      <c r="G59" s="259"/>
      <c r="H59" s="259"/>
      <c r="I59" s="259"/>
      <c r="J59" s="259"/>
      <c r="K59" s="260"/>
    </row>
    <row r="61" spans="1:12" ht="12.75" customHeight="1" x14ac:dyDescent="0.25">
      <c r="A61" s="204" t="s">
        <v>253</v>
      </c>
      <c r="B61" s="204"/>
      <c r="C61" s="204"/>
      <c r="D61" s="204"/>
      <c r="E61" s="204"/>
      <c r="F61" s="204"/>
      <c r="G61" s="204"/>
      <c r="H61" s="204"/>
      <c r="I61" s="204"/>
      <c r="J61" s="204"/>
      <c r="K61" s="204"/>
    </row>
    <row r="63" spans="1:12" ht="175.5" customHeight="1" x14ac:dyDescent="0.25">
      <c r="A63" s="205" t="s">
        <v>270</v>
      </c>
      <c r="B63" s="206"/>
      <c r="C63" s="206"/>
      <c r="D63" s="206"/>
      <c r="E63" s="206"/>
      <c r="F63" s="206"/>
      <c r="G63" s="206"/>
      <c r="H63" s="206"/>
      <c r="I63" s="206"/>
      <c r="J63" s="206"/>
      <c r="K63" s="207"/>
      <c r="L63" s="10"/>
    </row>
    <row r="65" spans="10:10" x14ac:dyDescent="0.25">
      <c r="J65" s="50" t="s">
        <v>203</v>
      </c>
    </row>
  </sheetData>
  <mergeCells count="40">
    <mergeCell ref="A61:K61"/>
    <mergeCell ref="A63:K63"/>
    <mergeCell ref="A53:K53"/>
    <mergeCell ref="A55:K55"/>
    <mergeCell ref="A57:K57"/>
    <mergeCell ref="A59:K59"/>
    <mergeCell ref="A45:K45"/>
    <mergeCell ref="A47:K47"/>
    <mergeCell ref="A49:K49"/>
    <mergeCell ref="A51:K51"/>
    <mergeCell ref="A37:K37"/>
    <mergeCell ref="A39:K39"/>
    <mergeCell ref="A41:K41"/>
    <mergeCell ref="A43:K43"/>
    <mergeCell ref="A29:K29"/>
    <mergeCell ref="A31:K31"/>
    <mergeCell ref="A33:K33"/>
    <mergeCell ref="A35:K35"/>
    <mergeCell ref="A21:K21"/>
    <mergeCell ref="A23:K23"/>
    <mergeCell ref="A25:K25"/>
    <mergeCell ref="A27:K27"/>
    <mergeCell ref="C17:K17"/>
    <mergeCell ref="C18:K18"/>
    <mergeCell ref="C19:K19"/>
    <mergeCell ref="A17:B17"/>
    <mergeCell ref="A18:B18"/>
    <mergeCell ref="A19:B19"/>
    <mergeCell ref="A15:B15"/>
    <mergeCell ref="C13:K13"/>
    <mergeCell ref="C14:K14"/>
    <mergeCell ref="C15:K15"/>
    <mergeCell ref="A1:G1"/>
    <mergeCell ref="A11:K11"/>
    <mergeCell ref="A13:B13"/>
    <mergeCell ref="A14:B14"/>
    <mergeCell ref="A5:K5"/>
    <mergeCell ref="A7:K7"/>
    <mergeCell ref="A9:K9"/>
    <mergeCell ref="A3:K3"/>
  </mergeCells>
  <phoneticPr fontId="5" type="noConversion"/>
  <hyperlinks>
    <hyperlink ref="H1" location="INTRODUCCIÓN!A1" display="MENÚ PRINCIPAL" xr:uid="{00000000-0004-0000-0800-000000000000}"/>
    <hyperlink ref="J1" location="'7. PLANIFICACIÓN - PRECIO'!A1" display="FASE 7" xr:uid="{00000000-0004-0000-0800-000001000000}"/>
    <hyperlink ref="J65" location="'7. PLANIFICACIÓN - PRECIO'!A1" display="FASE 7" xr:uid="{00000000-0004-0000-0800-000002000000}"/>
  </hyperlinks>
  <pageMargins left="0.75" right="0.75" top="1" bottom="1" header="0" footer="0"/>
  <pageSetup paperSize="9"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INTRODUCCIÓN</vt:lpstr>
      <vt:lpstr>INSTRUCCIONES PARA CUMPLIMENTAR</vt:lpstr>
      <vt:lpstr>PLAN DE MARKETING</vt:lpstr>
      <vt:lpstr>1. FASE ANALÍTICA</vt:lpstr>
      <vt:lpstr>2. DIAGNÓSTICO</vt:lpstr>
      <vt:lpstr>3. PLANIFICACIÓN - OBJETIVOS</vt:lpstr>
      <vt:lpstr>4. PLANIFICACIÓN - SEGMENTACIÓN</vt:lpstr>
      <vt:lpstr>5. PLANIFICAC - POSICIONAMIENTO</vt:lpstr>
      <vt:lpstr>6. PLANIFICAC - PDTO  SERVICIO</vt:lpstr>
      <vt:lpstr>7. PLANIFICACIÓN - PRECIO</vt:lpstr>
      <vt:lpstr>8. PLANIFICACIÓN - COMUNICACIÓN</vt:lpstr>
      <vt:lpstr>9. PLANIFICACIÓN - DISTRIBUCIÓN</vt:lpstr>
      <vt:lpstr>10. PLANIFIC - PUESTA EN MARCHA</vt:lpstr>
      <vt:lpstr>11. RESULTADOS PREVISIONALES</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2021-06-01T10:34:46Z</dcterms:created>
  <dcterms:modified xsi:type="dcterms:W3CDTF">2021-06-01T10:34:53Z</dcterms:modified>
</cp:coreProperties>
</file>